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600" windowHeight="10170" activeTab="3"/>
  </bookViews>
  <sheets>
    <sheet name="Belica" sheetId="1" r:id="rId1"/>
    <sheet name="Vaskovo" sheetId="2" r:id="rId2"/>
    <sheet name="G.Dobrevo" sheetId="3" r:id="rId3"/>
    <sheet name="Ierysalimovo" sheetId="4" r:id="rId4"/>
    <sheet name="Lozen" sheetId="5" r:id="rId5"/>
    <sheet name="Orqhovo" sheetId="6" r:id="rId6"/>
    <sheet name="Malko_gradi6te" sheetId="7" r:id="rId7"/>
    <sheet name="Lyubimets" sheetId="8" r:id="rId8"/>
  </sheets>
  <definedNames/>
  <calcPr fullCalcOnLoad="1"/>
</workbook>
</file>

<file path=xl/sharedStrings.xml><?xml version="1.0" encoding="utf-8"?>
<sst xmlns="http://schemas.openxmlformats.org/spreadsheetml/2006/main" count="3221" uniqueCount="393">
  <si>
    <t>НТП</t>
  </si>
  <si>
    <t>собственост/АОС №</t>
  </si>
  <si>
    <t>IV</t>
  </si>
  <si>
    <t>ДЖЕВИЗЛИКА</t>
  </si>
  <si>
    <t xml:space="preserve">врем.неизп.нива </t>
  </si>
  <si>
    <t>БИКЧИЙНИЦА</t>
  </si>
  <si>
    <t>VII</t>
  </si>
  <si>
    <t xml:space="preserve">из. нива </t>
  </si>
  <si>
    <t>ТАНАНОВА ЯКА</t>
  </si>
  <si>
    <t>Нива</t>
  </si>
  <si>
    <t>X</t>
  </si>
  <si>
    <t>VI</t>
  </si>
  <si>
    <t>ЧАНЛЪКА</t>
  </si>
  <si>
    <t xml:space="preserve"> др.изост. нива </t>
  </si>
  <si>
    <t>БАКОВ ГЬОЛ</t>
  </si>
  <si>
    <t>РАВНИЩАТА</t>
  </si>
  <si>
    <t>СИДЕВ ВРЪХ</t>
  </si>
  <si>
    <t>ГОРНИ ЛОЗЯ</t>
  </si>
  <si>
    <t>ЧЕРНИЧКИТЕ</t>
  </si>
  <si>
    <t>ТАШЛЪКА</t>
  </si>
  <si>
    <t>СУВАНТЛЪКА</t>
  </si>
  <si>
    <t>ГЕНЕВИ ДЪБЕ</t>
  </si>
  <si>
    <t>ЛЕЛВА РЕЧКА</t>
  </si>
  <si>
    <t>VIII</t>
  </si>
  <si>
    <t>БОЖЕВА КУРИЯ</t>
  </si>
  <si>
    <t>КАЙРЕЦИТЕ</t>
  </si>
  <si>
    <t>ГЬОЛОВЕТЕ</t>
  </si>
  <si>
    <t>БОЙВИЦА</t>
  </si>
  <si>
    <t>МАДЖ.КОР.</t>
  </si>
  <si>
    <t>СТРАНАТА</t>
  </si>
  <si>
    <t>СОЛАКОВ ЮРТ</t>
  </si>
  <si>
    <t>ЮРТИЩАТА</t>
  </si>
  <si>
    <t>Лозе</t>
  </si>
  <si>
    <t>БЮЛДЕРЕНЕ</t>
  </si>
  <si>
    <t>ТАНЧОВАТА НИВА</t>
  </si>
  <si>
    <t>ЛОЗЕНЦЕТО</t>
  </si>
  <si>
    <t>СКЕРЛЕВА ЯКА</t>
  </si>
  <si>
    <t>УВАТА</t>
  </si>
  <si>
    <t>КУДЕВА РЕЧКА</t>
  </si>
  <si>
    <t>ГЬОРЧ.КЛАДЕНЧЕ</t>
  </si>
  <si>
    <t>ИМИРИЦА</t>
  </si>
  <si>
    <t>КРИВИЯ КАРАЧ</t>
  </si>
  <si>
    <t>ЧАНОВ КЛАДЕНЕЦ</t>
  </si>
  <si>
    <t>ПОЛУЧКИ НИВИ</t>
  </si>
  <si>
    <t>ШИПОКА</t>
  </si>
  <si>
    <t>ДОЛНИТЕ ЛОЗЯ</t>
  </si>
  <si>
    <t>ПОП ВАНОВ ВРЪХ</t>
  </si>
  <si>
    <t>КАЛАКМА ДЕРЕ</t>
  </si>
  <si>
    <t>МИЛКИНА БАХЧА</t>
  </si>
  <si>
    <t>ДУЛЕВИ КАВАЦИ</t>
  </si>
  <si>
    <t>БЕЛИТЕ БОЗАЛЪЦИ</t>
  </si>
  <si>
    <t>МОЧУРА</t>
  </si>
  <si>
    <t>БОНДЖУКЛУКА</t>
  </si>
  <si>
    <t>БАЯМЛЪКА</t>
  </si>
  <si>
    <t>ЧАКАЛЪК</t>
  </si>
  <si>
    <t>ГОСПОДОВ КАМЪК</t>
  </si>
  <si>
    <t>ЗАФИРОВА МОГИЛА</t>
  </si>
  <si>
    <t>СТАРОТО СЕЛО</t>
  </si>
  <si>
    <t>КУЛЕТО</t>
  </si>
  <si>
    <t>IX</t>
  </si>
  <si>
    <t xml:space="preserve">изост. нива </t>
  </si>
  <si>
    <t>ЧИНАРЯ</t>
  </si>
  <si>
    <t>ДЪЛГАТА НИВА</t>
  </si>
  <si>
    <t>ЯЛАКА</t>
  </si>
  <si>
    <t>ИШИЛ БАИР</t>
  </si>
  <si>
    <t>ИРУТЛУКА</t>
  </si>
  <si>
    <t>V</t>
  </si>
  <si>
    <t>ДИНГИЛ КАЯ</t>
  </si>
  <si>
    <t>АЯЗМИТЕ</t>
  </si>
  <si>
    <t>ТОКЛУ БАИР</t>
  </si>
  <si>
    <t>АМЕТ ДЕРЕ</t>
  </si>
  <si>
    <t>СТАРИ ЛОЗЯ</t>
  </si>
  <si>
    <t>КАМОЛЧИ АЛЧАК</t>
  </si>
  <si>
    <t>КОЮ БУНАР</t>
  </si>
  <si>
    <t xml:space="preserve">изоставена нива </t>
  </si>
  <si>
    <t>ТАУШАН БАИР</t>
  </si>
  <si>
    <t>САНАНДЖА</t>
  </si>
  <si>
    <t>КАДЪН ДАЙМА</t>
  </si>
  <si>
    <t>Х</t>
  </si>
  <si>
    <t>БЯЛАТА ПРЪСТ</t>
  </si>
  <si>
    <t>САНАНЖА</t>
  </si>
  <si>
    <t>ЮЧУМЕТО</t>
  </si>
  <si>
    <t>САНАДЖА</t>
  </si>
  <si>
    <t>ФИТИТЕ</t>
  </si>
  <si>
    <t>ИЧЕМЕТО</t>
  </si>
  <si>
    <t>САРАНЛИЙСКО ДЕР</t>
  </si>
  <si>
    <t>ЕСКИ БАЛЪК</t>
  </si>
  <si>
    <t>VІІ</t>
  </si>
  <si>
    <t>ЧАКЪЛА БАИР</t>
  </si>
  <si>
    <t>ГОЛАТА МОГИЛА</t>
  </si>
  <si>
    <t>ГЮРГЕН БАИР</t>
  </si>
  <si>
    <t>ФЕНДЕКА</t>
  </si>
  <si>
    <t>ГЕРЕНЯ</t>
  </si>
  <si>
    <t>МУКАНОВ ЧАКЪЛ</t>
  </si>
  <si>
    <t>ТУРСКО ГРОБЕ</t>
  </si>
  <si>
    <t>УФАК ДЕРЕ</t>
  </si>
  <si>
    <t>УЗУН БАХЧА</t>
  </si>
  <si>
    <t>--------------</t>
  </si>
  <si>
    <t>ХАСАР ДЕРЕ</t>
  </si>
  <si>
    <t>VІ</t>
  </si>
  <si>
    <t>ХАНЪМ ОДЖА</t>
  </si>
  <si>
    <t>ЕЛЕ ДЕРЕ</t>
  </si>
  <si>
    <t>ЕСКИ БАЛЪКА</t>
  </si>
  <si>
    <t>БАЙРАКА</t>
  </si>
  <si>
    <t>МАГАРЕШКИ НИВИ</t>
  </si>
  <si>
    <t>ГОРЕН БАИР</t>
  </si>
  <si>
    <t>ГЕРГЕМ БАИР</t>
  </si>
  <si>
    <t>СУРОЖАКА</t>
  </si>
  <si>
    <t>СОВОДЖАК</t>
  </si>
  <si>
    <t>ИГУМЕТО</t>
  </si>
  <si>
    <t>АЗМАКА</t>
  </si>
  <si>
    <t>ЧАКЪЛА</t>
  </si>
  <si>
    <t>НАЧЕВА КОРИЯ</t>
  </si>
  <si>
    <t>ДРАГОВА БАХЧА</t>
  </si>
  <si>
    <t>ТАУШАНА</t>
  </si>
  <si>
    <t>ГЕРЕНЯ1</t>
  </si>
  <si>
    <t>ТЕПЕ КОРИЯ</t>
  </si>
  <si>
    <t>ОСМАНОВ КЛАДЕНЕ</t>
  </si>
  <si>
    <t>ТОП БАХЧА</t>
  </si>
  <si>
    <t>САНАНЖИ</t>
  </si>
  <si>
    <t>ИЧУМЕТО</t>
  </si>
  <si>
    <t>В ЛОЗЯТА</t>
  </si>
  <si>
    <t>ЮЧМЕТО</t>
  </si>
  <si>
    <t>СТАРИТЕ ЛОЗЯ</t>
  </si>
  <si>
    <t>ТАУШАН БАИР1</t>
  </si>
  <si>
    <t>КАРАЧИТЕ</t>
  </si>
  <si>
    <t>КАСЪКА</t>
  </si>
  <si>
    <t>КАРА ИВАНОВА КО</t>
  </si>
  <si>
    <t>КАРА ИВ КОРИЯ</t>
  </si>
  <si>
    <t>КРАЙ СЕЛО</t>
  </si>
  <si>
    <t>КАРАИВАНОВА КОР</t>
  </si>
  <si>
    <t>КАРАЧА</t>
  </si>
  <si>
    <t>СОЛАНЖАТА</t>
  </si>
  <si>
    <t>СОЛУНЖАТА</t>
  </si>
  <si>
    <t>САРАНЛ.ПЪТ</t>
  </si>
  <si>
    <t>САРАНЛИ БАИР</t>
  </si>
  <si>
    <t>СРЕДНАТА БОРУНА</t>
  </si>
  <si>
    <t>КАРАНИКОЛОВО КЕ</t>
  </si>
  <si>
    <t>МАЛЧА</t>
  </si>
  <si>
    <t>СТ. КОРИЯ</t>
  </si>
  <si>
    <t>ПЕШТИ ПЪТЕКИ</t>
  </si>
  <si>
    <t>БЕЛИЯ БРЯГ</t>
  </si>
  <si>
    <t>ГОЛЕМИЯ ХЕНДЕК</t>
  </si>
  <si>
    <t>РЕКАТА1</t>
  </si>
  <si>
    <t>ИСКРОВО КЛАДЕНЧ</t>
  </si>
  <si>
    <t>КАРА ОРМАН</t>
  </si>
  <si>
    <t>ДЮЛЮЦИТЕ</t>
  </si>
  <si>
    <t>ГРОБЕТО</t>
  </si>
  <si>
    <t>ДЮЛЮСТИ</t>
  </si>
  <si>
    <t>ГОЛЯМАТА НИВА</t>
  </si>
  <si>
    <t>ИЗГОРЕЛИЯ УРМАН</t>
  </si>
  <si>
    <t>МАДЖАРКА</t>
  </si>
  <si>
    <t>ГЮРЛЮКА</t>
  </si>
  <si>
    <t>ОРТА БОРУН</t>
  </si>
  <si>
    <t>ПЯСЪКА</t>
  </si>
  <si>
    <t>СТОИЛОВА БАХЧА</t>
  </si>
  <si>
    <t>ПРИ ГРОБЕТО</t>
  </si>
  <si>
    <t>ЛАХНОВА БАХЧА</t>
  </si>
  <si>
    <t>РЕКАТА</t>
  </si>
  <si>
    <t>ХАСАРЯ1</t>
  </si>
  <si>
    <t>ТЕРЗИ ПАРА</t>
  </si>
  <si>
    <t>ХАСАРА</t>
  </si>
  <si>
    <t>МАЛКИЯ БЕНТ</t>
  </si>
  <si>
    <t>ХРИСТОВ БЕНТ</t>
  </si>
  <si>
    <t>КИРЧОВО ДЬБЧЕ</t>
  </si>
  <si>
    <t>УЧИТЕЛОВИЯ БУНАР</t>
  </si>
  <si>
    <t>ГЬРКОВ БЕНТ</t>
  </si>
  <si>
    <t>ГЪРКОВА ВОДЕНИЦА</t>
  </si>
  <si>
    <t>БАБНЯТА</t>
  </si>
  <si>
    <t>ГЬОЛЯ</t>
  </si>
  <si>
    <t>ПОПСКАТА ПЪТЕКА</t>
  </si>
  <si>
    <t>АБРАШЕВА МОГИЛА</t>
  </si>
  <si>
    <t>КИРЧОВО ДЪБЧЕ</t>
  </si>
  <si>
    <t>ПЪРШАТА</t>
  </si>
  <si>
    <t xml:space="preserve">IX    </t>
  </si>
  <si>
    <t xml:space="preserve">IX      </t>
  </si>
  <si>
    <t>ПАЛАЗОВА РЕЧКА</t>
  </si>
  <si>
    <t>ИРИНКА</t>
  </si>
  <si>
    <t>ТУЗЛА</t>
  </si>
  <si>
    <t>ЕЛОВИЦА</t>
  </si>
  <si>
    <t>ЧИБУКЛИЯ</t>
  </si>
  <si>
    <t>НОВИТЕ ЛОЗЯ</t>
  </si>
  <si>
    <t>КОРИЙКАТА</t>
  </si>
  <si>
    <t>ДЯДО ЯНКОВО КЕЛЕ</t>
  </si>
  <si>
    <t xml:space="preserve">вр.неизп.нива </t>
  </si>
  <si>
    <t>КИРВА ЧУКА</t>
  </si>
  <si>
    <t>АРЪШКАРАН</t>
  </si>
  <si>
    <t>ІХ</t>
  </si>
  <si>
    <t>ЧЕСТОТО ДЪБЕ</t>
  </si>
  <si>
    <t>ПОПОВИ ПАМУЦИ</t>
  </si>
  <si>
    <t>ГОЛЯМА КРУША</t>
  </si>
  <si>
    <t>ЧЕРВЕНИТЕ ОКУШИ</t>
  </si>
  <si>
    <t xml:space="preserve">СТОЙКОВИЯ ЗАВОИ    </t>
  </si>
  <si>
    <t>СТОЙКОВИЯ ЗАВОИ</t>
  </si>
  <si>
    <t>ДУКОВИЦА</t>
  </si>
  <si>
    <t>ДОЛНИ КАВАЦИ</t>
  </si>
  <si>
    <t>КАМБУРОВ КАМЕНАК</t>
  </si>
  <si>
    <t>БРЕЛОТО</t>
  </si>
  <si>
    <t>КИПРИЙЦА</t>
  </si>
  <si>
    <t>МАДАНЯ</t>
  </si>
  <si>
    <t>ХАДЖА БУНАР</t>
  </si>
  <si>
    <t>ШОПОВО ГНЯЗДО</t>
  </si>
  <si>
    <t>БАБИНО БЪРДЦЕ</t>
  </si>
  <si>
    <t>СЪРБЕНИЦА</t>
  </si>
  <si>
    <t>СИВОТО ГЬОЛЕ</t>
  </si>
  <si>
    <t>ФЕНДЕКЯ</t>
  </si>
  <si>
    <t>ЧУЧУРКИТЕ</t>
  </si>
  <si>
    <t>АХЧАЛА</t>
  </si>
  <si>
    <t>ВЕРЕНЕ</t>
  </si>
  <si>
    <t>ВЕРЕНЯ</t>
  </si>
  <si>
    <t xml:space="preserve">КОСТОВО ЛОЗЕ </t>
  </si>
  <si>
    <t>ЕРМЕНЛИВО ЛОЗЕ</t>
  </si>
  <si>
    <t>ДАНЧОВА ПАПРАТ</t>
  </si>
  <si>
    <t>БАРАТА</t>
  </si>
  <si>
    <t>СЕЛСКИ ЧАИРИ</t>
  </si>
  <si>
    <t xml:space="preserve">СЕЛСКИ ЧАИРИ     </t>
  </si>
  <si>
    <t>СЕЛСКИТЕ ЧАИРИ</t>
  </si>
  <si>
    <t>ЧУЧУРА</t>
  </si>
  <si>
    <t>ГОРНО ГРОБЕ</t>
  </si>
  <si>
    <t>ЛЪГА</t>
  </si>
  <si>
    <t xml:space="preserve">МАЛКО ОРЕХЧЕ   </t>
  </si>
  <si>
    <t xml:space="preserve">ПОД СТ. ДВОР        </t>
  </si>
  <si>
    <t xml:space="preserve">СТОПАНСКИ ДВОР   </t>
  </si>
  <si>
    <t>ЧЕТРАКА</t>
  </si>
  <si>
    <t>ГОРНИТЕ КАВАЦИ</t>
  </si>
  <si>
    <t>ДОЛНИТЕ КАВАЦИ</t>
  </si>
  <si>
    <t>ГРЪЦКО КАДИЕВО</t>
  </si>
  <si>
    <t>КАМЕНИВАТА БЪРЧИ</t>
  </si>
  <si>
    <t>ГРЪЦКО ЮРТЕ</t>
  </si>
  <si>
    <t>ДАНЧОВА ПАПРА</t>
  </si>
  <si>
    <t>КИПРИЦКА ЧУКА</t>
  </si>
  <si>
    <t>ОРМАНИЦА</t>
  </si>
  <si>
    <t>АЧМАТА</t>
  </si>
  <si>
    <t>ИЛЪК</t>
  </si>
  <si>
    <t>ГОЛЕМИ ЧАИРИ</t>
  </si>
  <si>
    <t>ДААЛИЦКИТЕ ПЪТЕК</t>
  </si>
  <si>
    <t>ИРЖЕБЦА</t>
  </si>
  <si>
    <t>ВЪЛЧОВ КЛАДЕНЕЦ</t>
  </si>
  <si>
    <t>ЧАБУКЛИЯ</t>
  </si>
  <si>
    <t>БУДАКОВ ЧЕИР</t>
  </si>
  <si>
    <t>САНТОВИ БАХЧИ</t>
  </si>
  <si>
    <t>ОВЧИ ЧАТРАК</t>
  </si>
  <si>
    <t>ГРОЗКОВИЦА</t>
  </si>
  <si>
    <t>ВЕРЕНЕТО</t>
  </si>
  <si>
    <t>ГОЛЯМАТА РЕКА</t>
  </si>
  <si>
    <t xml:space="preserve">ЕШМЕДЖИКА        </t>
  </si>
  <si>
    <t>КОР АЛЧАК</t>
  </si>
  <si>
    <t>КАЙРЯКА</t>
  </si>
  <si>
    <t xml:space="preserve">КАЙРЯКА              </t>
  </si>
  <si>
    <t xml:space="preserve">ХАЙДАРЯ                 </t>
  </si>
  <si>
    <t xml:space="preserve">ГЕРЕНЯ                   </t>
  </si>
  <si>
    <t xml:space="preserve">ЗАД ЛОЗЯТА           </t>
  </si>
  <si>
    <t xml:space="preserve">БАТАКЛЪКА            </t>
  </si>
  <si>
    <t xml:space="preserve">КАЯЛТАЛЪКА         </t>
  </si>
  <si>
    <t xml:space="preserve">ЗАД ЛОЗЯТА          </t>
  </si>
  <si>
    <t xml:space="preserve">МОЛЛАТА              </t>
  </si>
  <si>
    <t>КАПАКЛИЯТА</t>
  </si>
  <si>
    <t>ИСЕНЯ</t>
  </si>
  <si>
    <t>КАРА КЮРЕ</t>
  </si>
  <si>
    <t>БИШИКА</t>
  </si>
  <si>
    <t>КАМЕНАКА</t>
  </si>
  <si>
    <t>ЕШИЛ БАИР</t>
  </si>
  <si>
    <t>КАТАРДЖИЯТА</t>
  </si>
  <si>
    <t>ЧАНГАТА</t>
  </si>
  <si>
    <t>ТЮТЮНДИЕВ ГЬОЛ</t>
  </si>
  <si>
    <t>ІV</t>
  </si>
  <si>
    <t>ПЕЕВА БОРУНА</t>
  </si>
  <si>
    <t>Начална наемна цена в лева</t>
  </si>
  <si>
    <t>Поземлен имот №</t>
  </si>
  <si>
    <t>Местност</t>
  </si>
  <si>
    <t>Категория</t>
  </si>
  <si>
    <t>Площ в дка</t>
  </si>
  <si>
    <t xml:space="preserve">др.изост. нива </t>
  </si>
  <si>
    <t>ЗОТЬОВА ЧУКА</t>
  </si>
  <si>
    <t>КЕРМЕНЛИЯ</t>
  </si>
  <si>
    <t>Щаба</t>
  </si>
  <si>
    <t>Чакалък</t>
  </si>
  <si>
    <t>Баямлъка</t>
  </si>
  <si>
    <t>Зафирова могила</t>
  </si>
  <si>
    <t>Старото село</t>
  </si>
  <si>
    <t>VІІІ</t>
  </si>
  <si>
    <t>Санър кая</t>
  </si>
  <si>
    <t xml:space="preserve"> ТОКЛУ БАИР</t>
  </si>
  <si>
    <t>КАЛДЪРЪМА</t>
  </si>
  <si>
    <t xml:space="preserve"> КАМОЛЧИ АЛЧАК</t>
  </si>
  <si>
    <t>ТАУШАН ТЕПЕ</t>
  </si>
  <si>
    <t xml:space="preserve"> ТАУШАН ТЕПЕ</t>
  </si>
  <si>
    <t xml:space="preserve"> МАДЕМА</t>
  </si>
  <si>
    <t xml:space="preserve"> КАУШАКА</t>
  </si>
  <si>
    <t>Еловица</t>
  </si>
  <si>
    <t>Кой бунар</t>
  </si>
  <si>
    <t xml:space="preserve"> ПОПСКАТА ПЪТЕКА</t>
  </si>
  <si>
    <t>Под бента</t>
  </si>
  <si>
    <t xml:space="preserve"> КАШЛАТА</t>
  </si>
  <si>
    <t>Юртищата</t>
  </si>
  <si>
    <t>ГЬОРГЬОВДЕН</t>
  </si>
  <si>
    <t>ГРОБИЩЕТО</t>
  </si>
  <si>
    <t xml:space="preserve"> ГРОБИЩЕТО</t>
  </si>
  <si>
    <t xml:space="preserve"> ТУЗЛА</t>
  </si>
  <si>
    <t>ДЯДО ВЕРЕНКАТА</t>
  </si>
  <si>
    <t>ГОЛЯМАТА ШУМА</t>
  </si>
  <si>
    <t xml:space="preserve"> СОДЖАК</t>
  </si>
  <si>
    <t xml:space="preserve"> ЧИБУКЛИЯ</t>
  </si>
  <si>
    <t>Голямата шума</t>
  </si>
  <si>
    <t>Големия камък</t>
  </si>
  <si>
    <t>Зад лозята</t>
  </si>
  <si>
    <t>Ешмеджика</t>
  </si>
  <si>
    <t>Изоставена орна земя</t>
  </si>
  <si>
    <t>Исеня</t>
  </si>
  <si>
    <t>Ешил баир</t>
  </si>
  <si>
    <t>НОВИ КЛАДЕНЕЦ</t>
  </si>
  <si>
    <t xml:space="preserve"> ЧАНГАТА</t>
  </si>
  <si>
    <t xml:space="preserve"> МОГИЛИТЕ</t>
  </si>
  <si>
    <t xml:space="preserve"> ОРТА БОРУМ</t>
  </si>
  <si>
    <t>ХАСАРЯ</t>
  </si>
  <si>
    <t>ГЕОРГЕВА КОРИЯ</t>
  </si>
  <si>
    <t xml:space="preserve"> МАЛЧА</t>
  </si>
  <si>
    <t xml:space="preserve"> ПЕШТИ ПЪТЕКИ</t>
  </si>
  <si>
    <t xml:space="preserve"> БЕЛИЯ БРЯГ</t>
  </si>
  <si>
    <t>ДЮЛЮШКО ДЕРЕ</t>
  </si>
  <si>
    <t xml:space="preserve"> КАСЪРОВА НИВА</t>
  </si>
  <si>
    <t xml:space="preserve"> ИЗГОРЕЛИЯ УРМАН</t>
  </si>
  <si>
    <t xml:space="preserve"> УФАК ДЕРЕ</t>
  </si>
  <si>
    <t>Азмака</t>
  </si>
  <si>
    <t>Под. стоп. двор</t>
  </si>
  <si>
    <t>КОСТОВО ЛОЗЕ</t>
  </si>
  <si>
    <t xml:space="preserve"> КОСТОВО ЛОЗЕ</t>
  </si>
  <si>
    <t>Попови памуци</t>
  </si>
  <si>
    <t>Каменива бърчина</t>
  </si>
  <si>
    <t>Чотовия връх</t>
  </si>
  <si>
    <t>Лисичи дупки</t>
  </si>
  <si>
    <t>Пайчетата</t>
  </si>
  <si>
    <t>НОВ БУНАР</t>
  </si>
  <si>
    <t xml:space="preserve"> АРЪШКАРАН</t>
  </si>
  <si>
    <t xml:space="preserve"> ЧЕСТОТО ДЪБЕ</t>
  </si>
  <si>
    <t xml:space="preserve"> ГОЛЯМА КРУША</t>
  </si>
  <si>
    <t xml:space="preserve"> ШАРЕН БУНАР</t>
  </si>
  <si>
    <t>Голяма река</t>
  </si>
  <si>
    <t xml:space="preserve"> ЕРМЕНЛИВО ЛОЗЕ</t>
  </si>
  <si>
    <t xml:space="preserve">ЛЮБИМЕЦ                      </t>
  </si>
  <si>
    <t xml:space="preserve">СУВАНТИЯТА                   </t>
  </si>
  <si>
    <t>ЛЮБИМЕЦ</t>
  </si>
  <si>
    <t xml:space="preserve">ДЪБИЧКИТЕ                    </t>
  </si>
  <si>
    <t xml:space="preserve">ДЪБИЧКИТЕ                 </t>
  </si>
  <si>
    <t xml:space="preserve">ДЪБИЧКИТЕ                     </t>
  </si>
  <si>
    <t xml:space="preserve">ПОБИТ КАМЪК               </t>
  </si>
  <si>
    <t xml:space="preserve">ПОБИТ КАМЪК              </t>
  </si>
  <si>
    <t xml:space="preserve">СУВАНТИЯТА                    </t>
  </si>
  <si>
    <t xml:space="preserve">ТАБИТЕ                         </t>
  </si>
  <si>
    <t xml:space="preserve">ЧАНЛЪКА                       </t>
  </si>
  <si>
    <t xml:space="preserve">ЧАНЛЪКА                     </t>
  </si>
  <si>
    <t>ДИМЧОВ ЯМАЧ</t>
  </si>
  <si>
    <t xml:space="preserve">СУВАНТИЯТА                  </t>
  </si>
  <si>
    <t xml:space="preserve">ДИМЧОВ ЯМАЧ                 </t>
  </si>
  <si>
    <t>ШАРЛИВИ НИВИ</t>
  </si>
  <si>
    <t xml:space="preserve">КУРТОВ БАИР                </t>
  </si>
  <si>
    <t>ДОЛНАТА УВА</t>
  </si>
  <si>
    <t xml:space="preserve">ШАРЛИВИ НИВИ  </t>
  </si>
  <si>
    <t>ДЖИВИЗЛИКА</t>
  </si>
  <si>
    <t xml:space="preserve">КЕНЛИКА                   </t>
  </si>
  <si>
    <t xml:space="preserve">КЕЛЕБЕКЛИВ ЧИ        </t>
  </si>
  <si>
    <t xml:space="preserve">КЕЛЕБЕКЛИВ ЧИ     </t>
  </si>
  <si>
    <t xml:space="preserve">КЕЛЕБЕКЛИВ ЧИ   </t>
  </si>
  <si>
    <t>СЮЛЮНДЮУ</t>
  </si>
  <si>
    <t>Големия връх</t>
  </si>
  <si>
    <t>нива</t>
  </si>
  <si>
    <t>Храсти</t>
  </si>
  <si>
    <t>Депозит в лева</t>
  </si>
  <si>
    <t>ТРЪНДЬОВО КЛАДЕНЧЕ</t>
  </si>
  <si>
    <t>СКЕЛАТА</t>
  </si>
  <si>
    <t>обща площ</t>
  </si>
  <si>
    <t>ЕШМЕДЖИКА</t>
  </si>
  <si>
    <t xml:space="preserve">КАПАКЛИЯТА         </t>
  </si>
  <si>
    <t xml:space="preserve">КАПАКЛИЯТА     </t>
  </si>
  <si>
    <t>ЧИТАТСКИ ЛОЗЯ</t>
  </si>
  <si>
    <t xml:space="preserve">ЧИТАТСКИ ЛОЗЯ              </t>
  </si>
  <si>
    <t xml:space="preserve">ЧИТАТСКИ ЛОЗЯ             </t>
  </si>
  <si>
    <t xml:space="preserve">ЧИТАТСКИ ЛОЗЯ     </t>
  </si>
  <si>
    <t>VIIІ</t>
  </si>
  <si>
    <t>VIІ</t>
  </si>
  <si>
    <t>VІI</t>
  </si>
  <si>
    <t xml:space="preserve">СЕЛСКИТЕ ЛОЗЯ             </t>
  </si>
  <si>
    <t xml:space="preserve">СЕЛСКИТЕ ЛОЗЯ              </t>
  </si>
  <si>
    <t xml:space="preserve">СЕЛСКИТЕ ЛОЗЯ  </t>
  </si>
  <si>
    <t>СЕЛСКИТЕ ЛОЗЯ</t>
  </si>
  <si>
    <t>Приложение №1 - Земеделски земи в землището на с. Белица, община Любимец</t>
  </si>
  <si>
    <t>Приложение №2 - Земеделски земи в землището на с. Васково, община Любимец</t>
  </si>
  <si>
    <t>Приложение №3 - Земеделски земи в землището на с. Георги Добрево, община Любимец</t>
  </si>
  <si>
    <t xml:space="preserve">                     Приложение №4 - Земеделски земи в землището на с. Йерусалимово, община Любимец</t>
  </si>
  <si>
    <t xml:space="preserve">                Приложение №5 - Земеделски земи в землището на с. Лозен, община Любимец</t>
  </si>
  <si>
    <t xml:space="preserve"> Приложение №6 - Земеделски земи в землището на с. Оряхово, община Любимец</t>
  </si>
  <si>
    <t xml:space="preserve"> Приложение №7 - Земеделски земи в землището на с. Малко градище, община Любимец</t>
  </si>
  <si>
    <t>Приложение №8 - Земеделски земи в землището на гр. Любимец, община Любимец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</si>
</sst>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"/>
    <numFmt numFmtId="174" formatCode="0.0000"/>
    <numFmt numFmtId="175" formatCode="0.00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2" fillId="32" borderId="0" xfId="0" applyFont="1" applyFill="1" applyAlignment="1">
      <alignment horizontal="left"/>
    </xf>
    <xf numFmtId="0" fontId="0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 vertical="top" wrapText="1"/>
      <protection locked="0"/>
    </xf>
    <xf numFmtId="0" fontId="0" fillId="0" borderId="14" xfId="0" applyFont="1" applyBorder="1" applyAlignment="1">
      <alignment horizontal="right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2" fontId="0" fillId="32" borderId="11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vertical="top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9"/>
  <sheetViews>
    <sheetView zoomScalePageLayoutView="0" workbookViewId="0" topLeftCell="A95">
      <selection activeCell="A2" sqref="A2:J140"/>
    </sheetView>
  </sheetViews>
  <sheetFormatPr defaultColWidth="9.140625" defaultRowHeight="12.75"/>
  <cols>
    <col min="2" max="2" width="10.421875" style="7" customWidth="1"/>
    <col min="3" max="3" width="21.57421875" style="10" customWidth="1"/>
    <col min="4" max="4" width="21.140625" style="10" customWidth="1"/>
    <col min="5" max="5" width="7.28125" style="10" customWidth="1"/>
    <col min="6" max="6" width="11.57421875" style="7" customWidth="1"/>
    <col min="7" max="7" width="13.28125" style="7" customWidth="1"/>
    <col min="8" max="8" width="13.7109375" style="8" customWidth="1"/>
    <col min="9" max="9" width="12.28125" style="9" customWidth="1"/>
  </cols>
  <sheetData>
    <row r="2" spans="6:7" ht="12.75">
      <c r="F2" s="40"/>
      <c r="G2" s="40"/>
    </row>
    <row r="4" spans="2:7" ht="12.75">
      <c r="B4" s="11" t="s">
        <v>385</v>
      </c>
      <c r="C4" s="14"/>
      <c r="D4" s="14"/>
      <c r="E4" s="14"/>
      <c r="F4" s="14"/>
      <c r="G4" s="118"/>
    </row>
    <row r="6" spans="2:9" s="1" customFormat="1" ht="39">
      <c r="B6" s="16" t="s">
        <v>268</v>
      </c>
      <c r="C6" s="17" t="s">
        <v>269</v>
      </c>
      <c r="D6" s="17" t="s">
        <v>0</v>
      </c>
      <c r="E6" s="15" t="s">
        <v>270</v>
      </c>
      <c r="F6" s="18" t="s">
        <v>271</v>
      </c>
      <c r="G6" s="16" t="s">
        <v>1</v>
      </c>
      <c r="H6" s="13" t="s">
        <v>267</v>
      </c>
      <c r="I6" s="16" t="s">
        <v>367</v>
      </c>
    </row>
    <row r="7" spans="2:9" ht="12.75">
      <c r="B7" s="4">
        <v>102</v>
      </c>
      <c r="C7" s="20" t="s">
        <v>3</v>
      </c>
      <c r="D7" s="20" t="s">
        <v>4</v>
      </c>
      <c r="E7" s="20" t="s">
        <v>2</v>
      </c>
      <c r="F7" s="19">
        <v>1.326</v>
      </c>
      <c r="G7" s="19">
        <v>2779</v>
      </c>
      <c r="H7" s="92">
        <f>SUM(F7*20)</f>
        <v>26.520000000000003</v>
      </c>
      <c r="I7" s="94">
        <f aca="true" t="shared" si="0" ref="I7:I38">SUM(H7*10%)</f>
        <v>2.6520000000000006</v>
      </c>
    </row>
    <row r="8" spans="2:9" ht="12.75">
      <c r="B8" s="4">
        <v>118</v>
      </c>
      <c r="C8" s="20" t="s">
        <v>5</v>
      </c>
      <c r="D8" s="20" t="s">
        <v>7</v>
      </c>
      <c r="E8" s="20" t="s">
        <v>2</v>
      </c>
      <c r="F8" s="19">
        <v>10.651</v>
      </c>
      <c r="G8" s="19">
        <v>2626</v>
      </c>
      <c r="H8" s="92">
        <f>SUM(F8*20)</f>
        <v>213.01999999999998</v>
      </c>
      <c r="I8" s="94">
        <f t="shared" si="0"/>
        <v>21.302</v>
      </c>
    </row>
    <row r="9" spans="2:9" ht="12.75">
      <c r="B9" s="4">
        <v>120</v>
      </c>
      <c r="C9" s="20" t="s">
        <v>264</v>
      </c>
      <c r="D9" s="20" t="s">
        <v>9</v>
      </c>
      <c r="E9" s="20" t="s">
        <v>2</v>
      </c>
      <c r="F9" s="19">
        <v>7.978</v>
      </c>
      <c r="G9" s="19">
        <v>2786</v>
      </c>
      <c r="H9" s="92">
        <f>SUM(F9*20)</f>
        <v>159.56</v>
      </c>
      <c r="I9" s="94">
        <f t="shared" si="0"/>
        <v>15.956000000000001</v>
      </c>
    </row>
    <row r="10" spans="2:9" ht="12.75">
      <c r="B10" s="4">
        <v>123</v>
      </c>
      <c r="C10" s="20" t="s">
        <v>264</v>
      </c>
      <c r="D10" s="20" t="s">
        <v>9</v>
      </c>
      <c r="E10" s="20" t="s">
        <v>2</v>
      </c>
      <c r="F10" s="19">
        <v>2.88</v>
      </c>
      <c r="G10" s="19">
        <v>2785</v>
      </c>
      <c r="H10" s="92">
        <f>SUM(F10*20)</f>
        <v>57.599999999999994</v>
      </c>
      <c r="I10" s="94">
        <f t="shared" si="0"/>
        <v>5.76</v>
      </c>
    </row>
    <row r="11" spans="2:9" s="2" customFormat="1" ht="12.75">
      <c r="B11" s="4">
        <v>176</v>
      </c>
      <c r="C11" s="20" t="s">
        <v>5</v>
      </c>
      <c r="D11" s="20" t="s">
        <v>7</v>
      </c>
      <c r="E11" s="20" t="s">
        <v>2</v>
      </c>
      <c r="F11" s="19">
        <v>1.311</v>
      </c>
      <c r="G11" s="19">
        <v>2777</v>
      </c>
      <c r="H11" s="92">
        <f>SUM(F11*20)</f>
        <v>26.22</v>
      </c>
      <c r="I11" s="94">
        <f t="shared" si="0"/>
        <v>2.622</v>
      </c>
    </row>
    <row r="12" spans="2:9" s="2" customFormat="1" ht="12.75">
      <c r="B12" s="4">
        <v>177</v>
      </c>
      <c r="C12" s="20" t="s">
        <v>5</v>
      </c>
      <c r="D12" s="20" t="s">
        <v>7</v>
      </c>
      <c r="E12" s="20" t="s">
        <v>6</v>
      </c>
      <c r="F12" s="19">
        <v>1.308</v>
      </c>
      <c r="G12" s="19">
        <v>2776</v>
      </c>
      <c r="H12" s="92">
        <f>SUM(F12*13)</f>
        <v>17.004</v>
      </c>
      <c r="I12" s="94">
        <f t="shared" si="0"/>
        <v>1.7004000000000001</v>
      </c>
    </row>
    <row r="13" spans="2:9" s="2" customFormat="1" ht="12.75">
      <c r="B13" s="4">
        <v>207</v>
      </c>
      <c r="C13" s="20" t="s">
        <v>5</v>
      </c>
      <c r="D13" s="20" t="s">
        <v>7</v>
      </c>
      <c r="E13" s="20" t="s">
        <v>10</v>
      </c>
      <c r="F13" s="19">
        <v>3.64</v>
      </c>
      <c r="G13" s="19">
        <v>2390</v>
      </c>
      <c r="H13" s="92">
        <f>SUM(F13*10)</f>
        <v>36.4</v>
      </c>
      <c r="I13" s="94">
        <f t="shared" si="0"/>
        <v>3.64</v>
      </c>
    </row>
    <row r="14" spans="2:9" s="2" customFormat="1" ht="12.75">
      <c r="B14" s="4">
        <v>208</v>
      </c>
      <c r="C14" s="20" t="s">
        <v>5</v>
      </c>
      <c r="D14" s="20" t="s">
        <v>7</v>
      </c>
      <c r="E14" s="20" t="s">
        <v>11</v>
      </c>
      <c r="F14" s="19">
        <v>3.979</v>
      </c>
      <c r="G14" s="19">
        <v>2391</v>
      </c>
      <c r="H14" s="92">
        <f>SUM(F14*15)</f>
        <v>59.685</v>
      </c>
      <c r="I14" s="94">
        <f t="shared" si="0"/>
        <v>5.968500000000001</v>
      </c>
    </row>
    <row r="15" spans="2:9" s="2" customFormat="1" ht="12.75">
      <c r="B15" s="4">
        <v>211</v>
      </c>
      <c r="C15" s="20" t="s">
        <v>5</v>
      </c>
      <c r="D15" s="20" t="s">
        <v>7</v>
      </c>
      <c r="E15" s="20" t="s">
        <v>10</v>
      </c>
      <c r="F15" s="19">
        <v>1.036</v>
      </c>
      <c r="G15" s="19">
        <v>2775</v>
      </c>
      <c r="H15" s="92">
        <f>SUM(F15*10)</f>
        <v>10.36</v>
      </c>
      <c r="I15" s="94">
        <f t="shared" si="0"/>
        <v>1.036</v>
      </c>
    </row>
    <row r="16" spans="2:9" s="2" customFormat="1" ht="12.75">
      <c r="B16" s="4">
        <v>212</v>
      </c>
      <c r="C16" s="20" t="s">
        <v>5</v>
      </c>
      <c r="D16" s="20" t="s">
        <v>7</v>
      </c>
      <c r="E16" s="20" t="s">
        <v>11</v>
      </c>
      <c r="F16" s="19">
        <v>6.484</v>
      </c>
      <c r="G16" s="19">
        <v>2392</v>
      </c>
      <c r="H16" s="92">
        <f>SUM(F16*15)</f>
        <v>97.26</v>
      </c>
      <c r="I16" s="94">
        <f t="shared" si="0"/>
        <v>9.726</v>
      </c>
    </row>
    <row r="17" spans="2:9" s="2" customFormat="1" ht="12.75">
      <c r="B17" s="4">
        <v>220</v>
      </c>
      <c r="C17" s="20" t="s">
        <v>12</v>
      </c>
      <c r="D17" s="20" t="s">
        <v>13</v>
      </c>
      <c r="E17" s="20" t="s">
        <v>265</v>
      </c>
      <c r="F17" s="19">
        <v>7.175</v>
      </c>
      <c r="G17" s="19">
        <v>2393</v>
      </c>
      <c r="H17" s="92">
        <f>SUM(F17*20)</f>
        <v>143.5</v>
      </c>
      <c r="I17" s="94">
        <f t="shared" si="0"/>
        <v>14.350000000000001</v>
      </c>
    </row>
    <row r="18" spans="2:9" s="2" customFormat="1" ht="12.75">
      <c r="B18" s="4">
        <v>227</v>
      </c>
      <c r="C18" s="20" t="s">
        <v>12</v>
      </c>
      <c r="D18" s="20" t="s">
        <v>272</v>
      </c>
      <c r="E18" s="20" t="s">
        <v>87</v>
      </c>
      <c r="F18" s="19">
        <v>3.565</v>
      </c>
      <c r="G18" s="19">
        <v>2774</v>
      </c>
      <c r="H18" s="92">
        <f>SUM(F18*13)</f>
        <v>46.345</v>
      </c>
      <c r="I18" s="94">
        <f t="shared" si="0"/>
        <v>4.6345</v>
      </c>
    </row>
    <row r="19" spans="2:9" s="2" customFormat="1" ht="12.75">
      <c r="B19" s="4">
        <v>259</v>
      </c>
      <c r="C19" s="20" t="s">
        <v>5</v>
      </c>
      <c r="D19" s="20" t="s">
        <v>7</v>
      </c>
      <c r="E19" s="20" t="s">
        <v>11</v>
      </c>
      <c r="F19" s="19">
        <v>4.954</v>
      </c>
      <c r="G19" s="19">
        <v>2773</v>
      </c>
      <c r="H19" s="92">
        <f>SUM(F19*15)</f>
        <v>74.31</v>
      </c>
      <c r="I19" s="94">
        <f t="shared" si="0"/>
        <v>7.431000000000001</v>
      </c>
    </row>
    <row r="20" spans="2:9" s="2" customFormat="1" ht="12.75">
      <c r="B20" s="4">
        <v>270</v>
      </c>
      <c r="C20" s="20" t="s">
        <v>5</v>
      </c>
      <c r="D20" s="20" t="s">
        <v>7</v>
      </c>
      <c r="E20" s="20" t="s">
        <v>2</v>
      </c>
      <c r="F20" s="19">
        <v>4.481</v>
      </c>
      <c r="G20" s="19">
        <v>2772</v>
      </c>
      <c r="H20" s="92">
        <f>SUM(F20*20)</f>
        <v>89.62</v>
      </c>
      <c r="I20" s="94">
        <f t="shared" si="0"/>
        <v>8.962000000000002</v>
      </c>
    </row>
    <row r="21" spans="2:9" s="2" customFormat="1" ht="12.75">
      <c r="B21" s="4">
        <v>356</v>
      </c>
      <c r="C21" s="20" t="s">
        <v>14</v>
      </c>
      <c r="D21" s="20" t="s">
        <v>13</v>
      </c>
      <c r="E21" s="20" t="s">
        <v>6</v>
      </c>
      <c r="F21" s="19">
        <v>10.537</v>
      </c>
      <c r="G21" s="19">
        <v>2394</v>
      </c>
      <c r="H21" s="92">
        <f>SUM(F21*13)</f>
        <v>136.98100000000002</v>
      </c>
      <c r="I21" s="94">
        <f t="shared" si="0"/>
        <v>13.698100000000004</v>
      </c>
    </row>
    <row r="22" spans="2:9" s="2" customFormat="1" ht="12.75">
      <c r="B22" s="4">
        <v>379</v>
      </c>
      <c r="C22" s="20" t="s">
        <v>199</v>
      </c>
      <c r="D22" s="20" t="s">
        <v>13</v>
      </c>
      <c r="E22" s="20" t="s">
        <v>99</v>
      </c>
      <c r="F22" s="19">
        <v>4.202</v>
      </c>
      <c r="G22" s="19">
        <v>2766</v>
      </c>
      <c r="H22" s="92">
        <f>SUM(F22*15)</f>
        <v>63.03</v>
      </c>
      <c r="I22" s="94">
        <f t="shared" si="0"/>
        <v>6.303000000000001</v>
      </c>
    </row>
    <row r="23" spans="2:9" s="2" customFormat="1" ht="12.75">
      <c r="B23" s="4">
        <v>524</v>
      </c>
      <c r="C23" s="20" t="s">
        <v>17</v>
      </c>
      <c r="D23" s="20" t="s">
        <v>13</v>
      </c>
      <c r="E23" s="20" t="s">
        <v>10</v>
      </c>
      <c r="F23" s="19">
        <v>5.494</v>
      </c>
      <c r="G23" s="19">
        <v>2769</v>
      </c>
      <c r="H23" s="92">
        <f>SUM(F23*10)</f>
        <v>54.94</v>
      </c>
      <c r="I23" s="94">
        <f t="shared" si="0"/>
        <v>5.494</v>
      </c>
    </row>
    <row r="24" spans="2:9" s="2" customFormat="1" ht="12.75">
      <c r="B24" s="4">
        <v>525</v>
      </c>
      <c r="C24" s="20" t="s">
        <v>17</v>
      </c>
      <c r="D24" s="20" t="s">
        <v>13</v>
      </c>
      <c r="E24" s="20" t="s">
        <v>10</v>
      </c>
      <c r="F24" s="19">
        <v>0.576</v>
      </c>
      <c r="G24" s="19">
        <v>2768</v>
      </c>
      <c r="H24" s="92">
        <f>SUM(F24*10)</f>
        <v>5.76</v>
      </c>
      <c r="I24" s="94">
        <f t="shared" si="0"/>
        <v>0.576</v>
      </c>
    </row>
    <row r="25" spans="2:9" s="2" customFormat="1" ht="12.75">
      <c r="B25" s="4">
        <v>575</v>
      </c>
      <c r="C25" s="20" t="s">
        <v>18</v>
      </c>
      <c r="D25" s="20" t="s">
        <v>7</v>
      </c>
      <c r="E25" s="20" t="s">
        <v>6</v>
      </c>
      <c r="F25" s="19">
        <v>0.225</v>
      </c>
      <c r="G25" s="19">
        <v>3723</v>
      </c>
      <c r="H25" s="92">
        <f>SUM(F25*13)</f>
        <v>2.9250000000000003</v>
      </c>
      <c r="I25" s="95">
        <f t="shared" si="0"/>
        <v>0.29250000000000004</v>
      </c>
    </row>
    <row r="26" spans="2:9" s="2" customFormat="1" ht="12.75">
      <c r="B26" s="4">
        <v>607</v>
      </c>
      <c r="C26" s="20" t="s">
        <v>19</v>
      </c>
      <c r="D26" s="20" t="s">
        <v>13</v>
      </c>
      <c r="E26" s="20" t="s">
        <v>10</v>
      </c>
      <c r="F26" s="19">
        <v>1.948</v>
      </c>
      <c r="G26" s="19">
        <v>2767</v>
      </c>
      <c r="H26" s="92">
        <f>SUM(F26*10)</f>
        <v>19.48</v>
      </c>
      <c r="I26" s="94">
        <f t="shared" si="0"/>
        <v>1.9480000000000002</v>
      </c>
    </row>
    <row r="27" spans="2:9" s="2" customFormat="1" ht="12.75">
      <c r="B27" s="4">
        <v>632</v>
      </c>
      <c r="C27" s="20" t="s">
        <v>15</v>
      </c>
      <c r="D27" s="20" t="s">
        <v>13</v>
      </c>
      <c r="E27" s="20" t="s">
        <v>10</v>
      </c>
      <c r="F27" s="19">
        <v>7.273</v>
      </c>
      <c r="G27" s="19">
        <v>2793</v>
      </c>
      <c r="H27" s="92">
        <f>SUM(F27*10)</f>
        <v>72.72999999999999</v>
      </c>
      <c r="I27" s="94">
        <f t="shared" si="0"/>
        <v>7.273</v>
      </c>
    </row>
    <row r="28" spans="2:9" s="2" customFormat="1" ht="12.75">
      <c r="B28" s="4">
        <v>700</v>
      </c>
      <c r="C28" s="20" t="s">
        <v>21</v>
      </c>
      <c r="D28" s="20" t="s">
        <v>13</v>
      </c>
      <c r="E28" s="20" t="s">
        <v>6</v>
      </c>
      <c r="F28" s="19">
        <v>0.925</v>
      </c>
      <c r="G28" s="19">
        <v>2792</v>
      </c>
      <c r="H28" s="92">
        <f>SUM(F28*13)</f>
        <v>12.025</v>
      </c>
      <c r="I28" s="94">
        <f t="shared" si="0"/>
        <v>1.2025000000000001</v>
      </c>
    </row>
    <row r="29" spans="2:9" s="2" customFormat="1" ht="12.75">
      <c r="B29" s="4">
        <v>718</v>
      </c>
      <c r="C29" s="20" t="s">
        <v>25</v>
      </c>
      <c r="D29" s="20" t="s">
        <v>13</v>
      </c>
      <c r="E29" s="20" t="s">
        <v>10</v>
      </c>
      <c r="F29" s="19">
        <v>10.212</v>
      </c>
      <c r="G29" s="19">
        <v>2403</v>
      </c>
      <c r="H29" s="92">
        <f>SUM(F29*10)</f>
        <v>102.12</v>
      </c>
      <c r="I29" s="94">
        <f t="shared" si="0"/>
        <v>10.212000000000002</v>
      </c>
    </row>
    <row r="30" spans="2:9" s="2" customFormat="1" ht="12.75">
      <c r="B30" s="4">
        <v>733</v>
      </c>
      <c r="C30" s="20" t="s">
        <v>26</v>
      </c>
      <c r="D30" s="20" t="s">
        <v>13</v>
      </c>
      <c r="E30" s="20" t="s">
        <v>11</v>
      </c>
      <c r="F30" s="19">
        <v>6.548</v>
      </c>
      <c r="G30" s="19">
        <v>2791</v>
      </c>
      <c r="H30" s="92">
        <f>SUM(F30*15)</f>
        <v>98.22</v>
      </c>
      <c r="I30" s="94">
        <f t="shared" si="0"/>
        <v>9.822000000000001</v>
      </c>
    </row>
    <row r="31" spans="2:9" s="2" customFormat="1" ht="12.75">
      <c r="B31" s="4">
        <v>734</v>
      </c>
      <c r="C31" s="20" t="s">
        <v>26</v>
      </c>
      <c r="D31" s="20" t="s">
        <v>13</v>
      </c>
      <c r="E31" s="20" t="s">
        <v>11</v>
      </c>
      <c r="F31" s="19">
        <v>0.384</v>
      </c>
      <c r="G31" s="19">
        <v>2790</v>
      </c>
      <c r="H31" s="92">
        <f>SUM(F31*15)</f>
        <v>5.76</v>
      </c>
      <c r="I31" s="94">
        <f t="shared" si="0"/>
        <v>0.576</v>
      </c>
    </row>
    <row r="32" spans="2:9" s="2" customFormat="1" ht="12.75">
      <c r="B32" s="4">
        <v>768</v>
      </c>
      <c r="C32" s="20" t="s">
        <v>28</v>
      </c>
      <c r="D32" s="20" t="s">
        <v>9</v>
      </c>
      <c r="E32" s="20" t="s">
        <v>6</v>
      </c>
      <c r="F32" s="19">
        <v>0.038</v>
      </c>
      <c r="G32" s="19">
        <v>3724</v>
      </c>
      <c r="H32" s="92">
        <f>SUM(F32*13)</f>
        <v>0.494</v>
      </c>
      <c r="I32" s="96">
        <f t="shared" si="0"/>
        <v>0.0494</v>
      </c>
    </row>
    <row r="33" spans="2:9" s="2" customFormat="1" ht="12.75">
      <c r="B33" s="4">
        <v>773</v>
      </c>
      <c r="C33" s="20" t="s">
        <v>29</v>
      </c>
      <c r="D33" s="20" t="s">
        <v>7</v>
      </c>
      <c r="E33" s="20" t="s">
        <v>6</v>
      </c>
      <c r="F33" s="19">
        <v>19.677</v>
      </c>
      <c r="G33" s="19">
        <v>2405</v>
      </c>
      <c r="H33" s="92">
        <f>SUM(F33*13)</f>
        <v>255.801</v>
      </c>
      <c r="I33" s="94">
        <f t="shared" si="0"/>
        <v>25.5801</v>
      </c>
    </row>
    <row r="34" spans="2:9" s="2" customFormat="1" ht="12.75">
      <c r="B34" s="4">
        <v>822</v>
      </c>
      <c r="C34" s="20" t="s">
        <v>31</v>
      </c>
      <c r="D34" s="20" t="s">
        <v>13</v>
      </c>
      <c r="E34" s="20" t="s">
        <v>10</v>
      </c>
      <c r="F34" s="19">
        <v>6.795</v>
      </c>
      <c r="G34" s="19">
        <v>2789</v>
      </c>
      <c r="H34" s="92">
        <f>SUM(F34*10)</f>
        <v>67.95</v>
      </c>
      <c r="I34" s="94">
        <f t="shared" si="0"/>
        <v>6.795000000000001</v>
      </c>
    </row>
    <row r="35" spans="2:9" s="2" customFormat="1" ht="12.75">
      <c r="B35" s="4">
        <v>107001</v>
      </c>
      <c r="C35" s="20" t="s">
        <v>25</v>
      </c>
      <c r="D35" s="20" t="s">
        <v>32</v>
      </c>
      <c r="E35" s="20" t="s">
        <v>10</v>
      </c>
      <c r="F35" s="19">
        <v>1.407</v>
      </c>
      <c r="G35" s="19">
        <v>2784</v>
      </c>
      <c r="H35" s="92">
        <f>SUM(F35*10)</f>
        <v>14.07</v>
      </c>
      <c r="I35" s="94">
        <f t="shared" si="0"/>
        <v>1.407</v>
      </c>
    </row>
    <row r="36" spans="2:9" s="2" customFormat="1" ht="12.75">
      <c r="B36" s="4">
        <v>108009</v>
      </c>
      <c r="C36" s="20" t="s">
        <v>17</v>
      </c>
      <c r="D36" s="20" t="s">
        <v>7</v>
      </c>
      <c r="E36" s="20" t="s">
        <v>10</v>
      </c>
      <c r="F36" s="19">
        <v>0.177</v>
      </c>
      <c r="G36" s="19">
        <v>3725</v>
      </c>
      <c r="H36" s="92">
        <f>SUM(F36*10)</f>
        <v>1.77</v>
      </c>
      <c r="I36" s="95">
        <f t="shared" si="0"/>
        <v>0.17700000000000002</v>
      </c>
    </row>
    <row r="37" spans="2:9" s="2" customFormat="1" ht="12.75">
      <c r="B37" s="4">
        <v>109012</v>
      </c>
      <c r="C37" s="20" t="s">
        <v>17</v>
      </c>
      <c r="D37" s="20" t="s">
        <v>32</v>
      </c>
      <c r="E37" s="20" t="s">
        <v>10</v>
      </c>
      <c r="F37" s="19">
        <v>0.446</v>
      </c>
      <c r="G37" s="19">
        <v>3726</v>
      </c>
      <c r="H37" s="92">
        <f>SUM(F37*10)</f>
        <v>4.46</v>
      </c>
      <c r="I37" s="95">
        <f t="shared" si="0"/>
        <v>0.446</v>
      </c>
    </row>
    <row r="38" spans="2:9" s="2" customFormat="1" ht="12.75">
      <c r="B38" s="4">
        <v>109017</v>
      </c>
      <c r="C38" s="20" t="s">
        <v>17</v>
      </c>
      <c r="D38" s="20" t="s">
        <v>13</v>
      </c>
      <c r="E38" s="20" t="s">
        <v>10</v>
      </c>
      <c r="F38" s="19">
        <v>8.96</v>
      </c>
      <c r="G38" s="19">
        <v>2632</v>
      </c>
      <c r="H38" s="92">
        <f>SUM(F38*10)</f>
        <v>89.60000000000001</v>
      </c>
      <c r="I38" s="94">
        <f t="shared" si="0"/>
        <v>8.96</v>
      </c>
    </row>
    <row r="39" spans="2:9" s="2" customFormat="1" ht="12.75">
      <c r="B39" s="4">
        <v>116020</v>
      </c>
      <c r="C39" s="20" t="s">
        <v>33</v>
      </c>
      <c r="D39" s="20" t="s">
        <v>9</v>
      </c>
      <c r="E39" s="20" t="s">
        <v>2</v>
      </c>
      <c r="F39" s="19">
        <v>0.252</v>
      </c>
      <c r="G39" s="19">
        <v>3727</v>
      </c>
      <c r="H39" s="92">
        <f>SUM(F39*20)</f>
        <v>5.04</v>
      </c>
      <c r="I39" s="94">
        <f aca="true" t="shared" si="1" ref="I39:I70">SUM(H39*10%)</f>
        <v>0.504</v>
      </c>
    </row>
    <row r="40" spans="2:9" s="2" customFormat="1" ht="12.75">
      <c r="B40" s="4">
        <v>127018</v>
      </c>
      <c r="C40" s="20" t="s">
        <v>17</v>
      </c>
      <c r="D40" s="20" t="s">
        <v>32</v>
      </c>
      <c r="E40" s="20" t="s">
        <v>10</v>
      </c>
      <c r="F40" s="19">
        <v>0.728</v>
      </c>
      <c r="G40" s="19">
        <v>3728</v>
      </c>
      <c r="H40" s="92">
        <f>SUM(F40*10)</f>
        <v>7.279999999999999</v>
      </c>
      <c r="I40" s="94">
        <f t="shared" si="1"/>
        <v>0.728</v>
      </c>
    </row>
    <row r="41" spans="2:9" s="2" customFormat="1" ht="12.75">
      <c r="B41" s="4">
        <v>128026</v>
      </c>
      <c r="C41" s="20" t="s">
        <v>8</v>
      </c>
      <c r="D41" s="20" t="s">
        <v>7</v>
      </c>
      <c r="E41" s="20" t="s">
        <v>2</v>
      </c>
      <c r="F41" s="19">
        <v>0.22</v>
      </c>
      <c r="G41" s="19">
        <v>3729</v>
      </c>
      <c r="H41" s="92">
        <f>SUM(F41*20)</f>
        <v>4.4</v>
      </c>
      <c r="I41" s="95">
        <f t="shared" si="1"/>
        <v>0.44000000000000006</v>
      </c>
    </row>
    <row r="42" spans="2:9" s="2" customFormat="1" ht="12.75">
      <c r="B42" s="4">
        <v>128027</v>
      </c>
      <c r="C42" s="20" t="s">
        <v>8</v>
      </c>
      <c r="D42" s="20" t="s">
        <v>7</v>
      </c>
      <c r="E42" s="20" t="s">
        <v>6</v>
      </c>
      <c r="F42" s="19">
        <v>0.603</v>
      </c>
      <c r="G42" s="19">
        <v>3730</v>
      </c>
      <c r="H42" s="92">
        <f aca="true" t="shared" si="2" ref="H42:H47">SUM(F42*13)</f>
        <v>7.8389999999999995</v>
      </c>
      <c r="I42" s="94">
        <f t="shared" si="1"/>
        <v>0.7839</v>
      </c>
    </row>
    <row r="43" spans="2:9" s="2" customFormat="1" ht="12.75">
      <c r="B43" s="4">
        <v>141004</v>
      </c>
      <c r="C43" s="20" t="s">
        <v>33</v>
      </c>
      <c r="D43" s="20" t="s">
        <v>7</v>
      </c>
      <c r="E43" s="20" t="s">
        <v>6</v>
      </c>
      <c r="F43" s="19">
        <v>0.301</v>
      </c>
      <c r="G43" s="19">
        <v>3731</v>
      </c>
      <c r="H43" s="92">
        <f t="shared" si="2"/>
        <v>3.913</v>
      </c>
      <c r="I43" s="95">
        <f t="shared" si="1"/>
        <v>0.3913</v>
      </c>
    </row>
    <row r="44" spans="2:9" s="2" customFormat="1" ht="12.75">
      <c r="B44" s="4">
        <v>141005</v>
      </c>
      <c r="C44" s="20" t="s">
        <v>33</v>
      </c>
      <c r="D44" s="20" t="s">
        <v>7</v>
      </c>
      <c r="E44" s="20" t="s">
        <v>6</v>
      </c>
      <c r="F44" s="19">
        <v>0.5</v>
      </c>
      <c r="G44" s="19">
        <v>3732</v>
      </c>
      <c r="H44" s="92">
        <f t="shared" si="2"/>
        <v>6.5</v>
      </c>
      <c r="I44" s="94">
        <f t="shared" si="1"/>
        <v>0.65</v>
      </c>
    </row>
    <row r="45" spans="2:9" s="2" customFormat="1" ht="12.75">
      <c r="B45" s="4">
        <v>141014</v>
      </c>
      <c r="C45" s="20" t="s">
        <v>33</v>
      </c>
      <c r="D45" s="20" t="s">
        <v>7</v>
      </c>
      <c r="E45" s="20" t="s">
        <v>6</v>
      </c>
      <c r="F45" s="19">
        <v>1.8</v>
      </c>
      <c r="G45" s="19">
        <v>3733</v>
      </c>
      <c r="H45" s="92">
        <f t="shared" si="2"/>
        <v>23.400000000000002</v>
      </c>
      <c r="I45" s="94">
        <f t="shared" si="1"/>
        <v>2.3400000000000003</v>
      </c>
    </row>
    <row r="46" spans="2:9" s="2" customFormat="1" ht="12.75">
      <c r="B46" s="4">
        <v>146027</v>
      </c>
      <c r="C46" s="20" t="s">
        <v>34</v>
      </c>
      <c r="D46" s="20" t="s">
        <v>7</v>
      </c>
      <c r="E46" s="20" t="s">
        <v>6</v>
      </c>
      <c r="F46" s="19">
        <v>3</v>
      </c>
      <c r="G46" s="19">
        <v>2797</v>
      </c>
      <c r="H46" s="92">
        <f t="shared" si="2"/>
        <v>39</v>
      </c>
      <c r="I46" s="94">
        <f t="shared" si="1"/>
        <v>3.9000000000000004</v>
      </c>
    </row>
    <row r="47" spans="2:9" s="2" customFormat="1" ht="12.75">
      <c r="B47" s="4">
        <v>146028</v>
      </c>
      <c r="C47" s="20" t="s">
        <v>34</v>
      </c>
      <c r="D47" s="20" t="s">
        <v>7</v>
      </c>
      <c r="E47" s="20" t="s">
        <v>6</v>
      </c>
      <c r="F47" s="19">
        <v>3.785</v>
      </c>
      <c r="G47" s="19">
        <v>2798</v>
      </c>
      <c r="H47" s="92">
        <f t="shared" si="2"/>
        <v>49.205</v>
      </c>
      <c r="I47" s="94">
        <f t="shared" si="1"/>
        <v>4.9205000000000005</v>
      </c>
    </row>
    <row r="48" spans="2:9" s="2" customFormat="1" ht="12.75">
      <c r="B48" s="4">
        <v>153074</v>
      </c>
      <c r="C48" s="20" t="s">
        <v>368</v>
      </c>
      <c r="D48" s="20" t="s">
        <v>32</v>
      </c>
      <c r="E48" s="20" t="s">
        <v>11</v>
      </c>
      <c r="F48" s="19">
        <v>0.29</v>
      </c>
      <c r="G48" s="19">
        <v>3734</v>
      </c>
      <c r="H48" s="92">
        <f>SUM(F48*15)</f>
        <v>4.35</v>
      </c>
      <c r="I48" s="95">
        <f t="shared" si="1"/>
        <v>0.435</v>
      </c>
    </row>
    <row r="49" spans="2:9" s="2" customFormat="1" ht="12.75">
      <c r="B49" s="4">
        <v>172025</v>
      </c>
      <c r="C49" s="20" t="s">
        <v>35</v>
      </c>
      <c r="D49" s="20" t="s">
        <v>9</v>
      </c>
      <c r="E49" s="20" t="s">
        <v>6</v>
      </c>
      <c r="F49" s="19">
        <v>1.089</v>
      </c>
      <c r="G49" s="19">
        <v>3325</v>
      </c>
      <c r="H49" s="92">
        <f>SUM(F49*13)</f>
        <v>14.157</v>
      </c>
      <c r="I49" s="94">
        <f t="shared" si="1"/>
        <v>1.4157000000000002</v>
      </c>
    </row>
    <row r="50" spans="2:9" s="2" customFormat="1" ht="12.75">
      <c r="B50" s="4">
        <v>172062</v>
      </c>
      <c r="C50" s="20" t="s">
        <v>35</v>
      </c>
      <c r="D50" s="20" t="s">
        <v>9</v>
      </c>
      <c r="E50" s="20" t="s">
        <v>6</v>
      </c>
      <c r="F50" s="19">
        <v>4.288</v>
      </c>
      <c r="G50" s="19">
        <v>2800</v>
      </c>
      <c r="H50" s="92">
        <f>SUM(F50*13)</f>
        <v>55.744</v>
      </c>
      <c r="I50" s="94">
        <f t="shared" si="1"/>
        <v>5.574400000000001</v>
      </c>
    </row>
    <row r="51" spans="2:9" s="2" customFormat="1" ht="12.75">
      <c r="B51" s="4">
        <v>179008</v>
      </c>
      <c r="C51" s="20" t="s">
        <v>36</v>
      </c>
      <c r="D51" s="20" t="s">
        <v>7</v>
      </c>
      <c r="E51" s="20" t="s">
        <v>6</v>
      </c>
      <c r="F51" s="19">
        <v>5.07</v>
      </c>
      <c r="G51" s="19">
        <v>2805</v>
      </c>
      <c r="H51" s="92">
        <f>SUM(F51*13)</f>
        <v>65.91</v>
      </c>
      <c r="I51" s="94">
        <f t="shared" si="1"/>
        <v>6.591</v>
      </c>
    </row>
    <row r="52" spans="2:9" s="2" customFormat="1" ht="12.75">
      <c r="B52" s="4">
        <v>179009</v>
      </c>
      <c r="C52" s="20" t="s">
        <v>36</v>
      </c>
      <c r="D52" s="20" t="s">
        <v>7</v>
      </c>
      <c r="E52" s="20" t="s">
        <v>6</v>
      </c>
      <c r="F52" s="19">
        <v>4</v>
      </c>
      <c r="G52" s="19">
        <v>2804</v>
      </c>
      <c r="H52" s="92">
        <f>SUM(F52*13)</f>
        <v>52</v>
      </c>
      <c r="I52" s="94">
        <f t="shared" si="1"/>
        <v>5.2</v>
      </c>
    </row>
    <row r="53" spans="2:9" s="2" customFormat="1" ht="12.75">
      <c r="B53" s="4">
        <v>200026</v>
      </c>
      <c r="C53" s="20" t="s">
        <v>17</v>
      </c>
      <c r="D53" s="20" t="s">
        <v>32</v>
      </c>
      <c r="E53" s="20" t="s">
        <v>10</v>
      </c>
      <c r="F53" s="19">
        <v>0.849</v>
      </c>
      <c r="G53" s="19">
        <v>3735</v>
      </c>
      <c r="H53" s="92">
        <f>SUM(F53*10)</f>
        <v>8.49</v>
      </c>
      <c r="I53" s="94">
        <f t="shared" si="1"/>
        <v>0.8490000000000001</v>
      </c>
    </row>
    <row r="54" spans="2:9" s="2" customFormat="1" ht="12.75">
      <c r="B54" s="4">
        <v>200060</v>
      </c>
      <c r="C54" s="20" t="s">
        <v>17</v>
      </c>
      <c r="D54" s="20" t="s">
        <v>32</v>
      </c>
      <c r="E54" s="20" t="s">
        <v>10</v>
      </c>
      <c r="F54" s="19">
        <v>1.059</v>
      </c>
      <c r="G54" s="19">
        <v>2633</v>
      </c>
      <c r="H54" s="92">
        <f>SUM(F54*10)</f>
        <v>10.59</v>
      </c>
      <c r="I54" s="94">
        <f t="shared" si="1"/>
        <v>1.059</v>
      </c>
    </row>
    <row r="55" spans="2:9" s="2" customFormat="1" ht="12.75">
      <c r="B55" s="4">
        <v>200085</v>
      </c>
      <c r="C55" s="20" t="s">
        <v>17</v>
      </c>
      <c r="D55" s="20" t="s">
        <v>32</v>
      </c>
      <c r="E55" s="20" t="s">
        <v>10</v>
      </c>
      <c r="F55" s="19">
        <v>0.783</v>
      </c>
      <c r="G55" s="19">
        <v>3736</v>
      </c>
      <c r="H55" s="92">
        <f>SUM(F55*10)</f>
        <v>7.83</v>
      </c>
      <c r="I55" s="94">
        <f t="shared" si="1"/>
        <v>0.783</v>
      </c>
    </row>
    <row r="56" spans="2:9" s="2" customFormat="1" ht="12.75">
      <c r="B56" s="4">
        <v>200090</v>
      </c>
      <c r="C56" s="20" t="s">
        <v>17</v>
      </c>
      <c r="D56" s="20" t="s">
        <v>32</v>
      </c>
      <c r="E56" s="20" t="s">
        <v>10</v>
      </c>
      <c r="F56" s="19">
        <v>0.995</v>
      </c>
      <c r="G56" s="19">
        <v>3738</v>
      </c>
      <c r="H56" s="92">
        <f>SUM(F56*10)</f>
        <v>9.95</v>
      </c>
      <c r="I56" s="94">
        <f t="shared" si="1"/>
        <v>0.995</v>
      </c>
    </row>
    <row r="57" spans="2:9" s="2" customFormat="1" ht="12.75">
      <c r="B57" s="4">
        <v>225127</v>
      </c>
      <c r="C57" s="20" t="s">
        <v>37</v>
      </c>
      <c r="D57" s="20" t="s">
        <v>9</v>
      </c>
      <c r="E57" s="20" t="s">
        <v>2</v>
      </c>
      <c r="F57" s="19">
        <v>0.213</v>
      </c>
      <c r="G57" s="19">
        <v>3739</v>
      </c>
      <c r="H57" s="92">
        <f>SUM(F57*20)</f>
        <v>4.26</v>
      </c>
      <c r="I57" s="95">
        <f t="shared" si="1"/>
        <v>0.426</v>
      </c>
    </row>
    <row r="58" spans="2:9" s="2" customFormat="1" ht="12.75">
      <c r="B58" s="4">
        <v>228023</v>
      </c>
      <c r="C58" s="20" t="s">
        <v>38</v>
      </c>
      <c r="D58" s="20" t="s">
        <v>7</v>
      </c>
      <c r="E58" s="20" t="s">
        <v>6</v>
      </c>
      <c r="F58" s="19">
        <v>0.274</v>
      </c>
      <c r="G58" s="19">
        <v>3740</v>
      </c>
      <c r="H58" s="92">
        <f>SUM(F58*13)</f>
        <v>3.5620000000000003</v>
      </c>
      <c r="I58" s="95">
        <f t="shared" si="1"/>
        <v>0.35620000000000007</v>
      </c>
    </row>
    <row r="59" spans="2:9" s="2" customFormat="1" ht="12.75">
      <c r="B59" s="4">
        <v>239002</v>
      </c>
      <c r="C59" s="20" t="s">
        <v>39</v>
      </c>
      <c r="D59" s="20" t="s">
        <v>9</v>
      </c>
      <c r="E59" s="20" t="s">
        <v>10</v>
      </c>
      <c r="F59" s="19">
        <v>1.621</v>
      </c>
      <c r="G59" s="19">
        <v>3741</v>
      </c>
      <c r="H59" s="92">
        <f>SUM(F59*10)</f>
        <v>16.21</v>
      </c>
      <c r="I59" s="94">
        <f t="shared" si="1"/>
        <v>1.6210000000000002</v>
      </c>
    </row>
    <row r="60" spans="2:9" s="2" customFormat="1" ht="12.75">
      <c r="B60" s="4">
        <v>239008</v>
      </c>
      <c r="C60" s="20" t="s">
        <v>39</v>
      </c>
      <c r="D60" s="20" t="s">
        <v>9</v>
      </c>
      <c r="E60" s="20" t="s">
        <v>10</v>
      </c>
      <c r="F60" s="19">
        <v>0.213</v>
      </c>
      <c r="G60" s="19">
        <v>3742</v>
      </c>
      <c r="H60" s="92">
        <f>SUM(F60*10)</f>
        <v>2.13</v>
      </c>
      <c r="I60" s="95">
        <f t="shared" si="1"/>
        <v>0.213</v>
      </c>
    </row>
    <row r="61" spans="2:9" s="2" customFormat="1" ht="12.75">
      <c r="B61" s="4">
        <v>240002</v>
      </c>
      <c r="C61" s="20" t="s">
        <v>28</v>
      </c>
      <c r="D61" s="20" t="s">
        <v>9</v>
      </c>
      <c r="E61" s="20" t="s">
        <v>6</v>
      </c>
      <c r="F61" s="19">
        <v>0.992</v>
      </c>
      <c r="G61" s="19">
        <v>3743</v>
      </c>
      <c r="H61" s="92">
        <f>SUM(F61*13)</f>
        <v>12.896</v>
      </c>
      <c r="I61" s="94">
        <f t="shared" si="1"/>
        <v>1.2896</v>
      </c>
    </row>
    <row r="62" spans="2:9" s="2" customFormat="1" ht="12.75">
      <c r="B62" s="4">
        <v>240003</v>
      </c>
      <c r="C62" s="20" t="s">
        <v>28</v>
      </c>
      <c r="D62" s="20" t="s">
        <v>9</v>
      </c>
      <c r="E62" s="20" t="s">
        <v>6</v>
      </c>
      <c r="F62" s="19">
        <v>0.277</v>
      </c>
      <c r="G62" s="19">
        <v>3744</v>
      </c>
      <c r="H62" s="92">
        <f>SUM(F62*13)</f>
        <v>3.6010000000000004</v>
      </c>
      <c r="I62" s="95">
        <f t="shared" si="1"/>
        <v>0.3601000000000001</v>
      </c>
    </row>
    <row r="63" spans="2:9" s="2" customFormat="1" ht="12.75">
      <c r="B63" s="4">
        <v>240008</v>
      </c>
      <c r="C63" s="20" t="s">
        <v>28</v>
      </c>
      <c r="D63" s="20" t="s">
        <v>9</v>
      </c>
      <c r="E63" s="20" t="s">
        <v>6</v>
      </c>
      <c r="F63" s="19">
        <v>0.047</v>
      </c>
      <c r="G63" s="19">
        <v>3745</v>
      </c>
      <c r="H63" s="92">
        <f>SUM(F63*13)</f>
        <v>0.611</v>
      </c>
      <c r="I63" s="95">
        <f t="shared" si="1"/>
        <v>0.0611</v>
      </c>
    </row>
    <row r="64" spans="2:9" s="2" customFormat="1" ht="12.75">
      <c r="B64" s="4">
        <v>243035</v>
      </c>
      <c r="C64" s="20" t="s">
        <v>12</v>
      </c>
      <c r="D64" s="20" t="s">
        <v>9</v>
      </c>
      <c r="E64" s="20" t="s">
        <v>6</v>
      </c>
      <c r="F64" s="19">
        <v>0.399</v>
      </c>
      <c r="G64" s="19">
        <v>3746</v>
      </c>
      <c r="H64" s="92">
        <f>SUM(F64*13)</f>
        <v>5.187</v>
      </c>
      <c r="I64" s="94">
        <f t="shared" si="1"/>
        <v>0.5187</v>
      </c>
    </row>
    <row r="65" spans="2:9" s="2" customFormat="1" ht="12.75">
      <c r="B65" s="4">
        <v>244161</v>
      </c>
      <c r="C65" s="20" t="s">
        <v>40</v>
      </c>
      <c r="D65" s="20" t="s">
        <v>9</v>
      </c>
      <c r="E65" s="20" t="s">
        <v>2</v>
      </c>
      <c r="F65" s="19">
        <v>0.17</v>
      </c>
      <c r="G65" s="19">
        <v>3747</v>
      </c>
      <c r="H65" s="92">
        <f>SUM(F65*20)</f>
        <v>3.4000000000000004</v>
      </c>
      <c r="I65" s="95">
        <f t="shared" si="1"/>
        <v>0.3400000000000001</v>
      </c>
    </row>
    <row r="66" spans="2:9" s="2" customFormat="1" ht="12.75">
      <c r="B66" s="4">
        <v>254017</v>
      </c>
      <c r="C66" s="20" t="s">
        <v>41</v>
      </c>
      <c r="D66" s="20" t="s">
        <v>7</v>
      </c>
      <c r="E66" s="20" t="s">
        <v>11</v>
      </c>
      <c r="F66" s="19">
        <v>0.397</v>
      </c>
      <c r="G66" s="19">
        <v>3269</v>
      </c>
      <c r="H66" s="92">
        <f>SUM(F66*15)</f>
        <v>5.955</v>
      </c>
      <c r="I66" s="94">
        <f t="shared" si="1"/>
        <v>0.5955</v>
      </c>
    </row>
    <row r="67" spans="2:9" s="2" customFormat="1" ht="12.75">
      <c r="B67" s="4">
        <v>254018</v>
      </c>
      <c r="C67" s="20" t="s">
        <v>41</v>
      </c>
      <c r="D67" s="20" t="s">
        <v>7</v>
      </c>
      <c r="E67" s="20" t="s">
        <v>11</v>
      </c>
      <c r="F67" s="19">
        <v>0.581</v>
      </c>
      <c r="G67" s="19">
        <v>3270</v>
      </c>
      <c r="H67" s="92">
        <f>SUM(F67*15)</f>
        <v>8.715</v>
      </c>
      <c r="I67" s="94">
        <f t="shared" si="1"/>
        <v>0.8715</v>
      </c>
    </row>
    <row r="68" spans="2:9" s="2" customFormat="1" ht="12.75">
      <c r="B68" s="25">
        <v>254030</v>
      </c>
      <c r="C68" s="26" t="s">
        <v>41</v>
      </c>
      <c r="D68" s="26" t="s">
        <v>7</v>
      </c>
      <c r="E68" s="26" t="s">
        <v>11</v>
      </c>
      <c r="F68" s="24">
        <v>0.3</v>
      </c>
      <c r="G68" s="19">
        <v>3284</v>
      </c>
      <c r="H68" s="93">
        <f>SUM(F68*15)</f>
        <v>4.5</v>
      </c>
      <c r="I68" s="95">
        <f t="shared" si="1"/>
        <v>0.45</v>
      </c>
    </row>
    <row r="69" spans="2:9" s="2" customFormat="1" ht="12.75">
      <c r="B69" s="4">
        <v>257014</v>
      </c>
      <c r="C69" s="20" t="s">
        <v>42</v>
      </c>
      <c r="D69" s="20" t="s">
        <v>7</v>
      </c>
      <c r="E69" s="20" t="s">
        <v>11</v>
      </c>
      <c r="F69" s="19">
        <v>1.278</v>
      </c>
      <c r="G69" s="19">
        <v>3748</v>
      </c>
      <c r="H69" s="92">
        <f>SUM(F69*15)</f>
        <v>19.17</v>
      </c>
      <c r="I69" s="94">
        <f t="shared" si="1"/>
        <v>1.9170000000000003</v>
      </c>
    </row>
    <row r="70" spans="2:9" s="2" customFormat="1" ht="12.75">
      <c r="B70" s="4">
        <v>269121</v>
      </c>
      <c r="C70" s="20" t="s">
        <v>43</v>
      </c>
      <c r="D70" s="20" t="s">
        <v>9</v>
      </c>
      <c r="E70" s="20" t="s">
        <v>2</v>
      </c>
      <c r="F70" s="19">
        <v>1.043</v>
      </c>
      <c r="G70" s="19">
        <v>3584</v>
      </c>
      <c r="H70" s="92">
        <f>SUM(F70*20)</f>
        <v>20.86</v>
      </c>
      <c r="I70" s="94">
        <f t="shared" si="1"/>
        <v>2.086</v>
      </c>
    </row>
    <row r="71" spans="2:9" s="2" customFormat="1" ht="12.75">
      <c r="B71" s="4">
        <v>271033</v>
      </c>
      <c r="C71" s="20" t="s">
        <v>369</v>
      </c>
      <c r="D71" s="20" t="s">
        <v>32</v>
      </c>
      <c r="E71" s="20" t="s">
        <v>10</v>
      </c>
      <c r="F71" s="19">
        <v>0.723</v>
      </c>
      <c r="G71" s="19">
        <v>3754</v>
      </c>
      <c r="H71" s="92">
        <f>SUM(F71*10)</f>
        <v>7.2299999999999995</v>
      </c>
      <c r="I71" s="94">
        <f aca="true" t="shared" si="3" ref="I71:I102">SUM(H71*10%)</f>
        <v>0.723</v>
      </c>
    </row>
    <row r="72" spans="2:9" s="2" customFormat="1" ht="12.75">
      <c r="B72" s="4">
        <v>273012</v>
      </c>
      <c r="C72" s="20" t="s">
        <v>44</v>
      </c>
      <c r="D72" s="20" t="s">
        <v>7</v>
      </c>
      <c r="E72" s="20" t="s">
        <v>10</v>
      </c>
      <c r="F72" s="19">
        <v>1.2</v>
      </c>
      <c r="G72" s="19">
        <v>3750</v>
      </c>
      <c r="H72" s="92">
        <f>SUM(F72*10)</f>
        <v>12</v>
      </c>
      <c r="I72" s="94">
        <f t="shared" si="3"/>
        <v>1.2000000000000002</v>
      </c>
    </row>
    <row r="73" spans="2:9" s="2" customFormat="1" ht="12.75">
      <c r="B73" s="4">
        <v>305003</v>
      </c>
      <c r="C73" s="20" t="s">
        <v>21</v>
      </c>
      <c r="D73" s="20" t="s">
        <v>9</v>
      </c>
      <c r="E73" s="20" t="s">
        <v>6</v>
      </c>
      <c r="F73" s="19">
        <v>0.818</v>
      </c>
      <c r="G73" s="19">
        <v>3751</v>
      </c>
      <c r="H73" s="92">
        <f>SUM(F73*13)</f>
        <v>10.633999999999999</v>
      </c>
      <c r="I73" s="94">
        <f t="shared" si="3"/>
        <v>1.0634</v>
      </c>
    </row>
    <row r="74" spans="2:9" s="2" customFormat="1" ht="12.75">
      <c r="B74" s="4">
        <v>305008</v>
      </c>
      <c r="C74" s="20" t="s">
        <v>21</v>
      </c>
      <c r="D74" s="20" t="s">
        <v>9</v>
      </c>
      <c r="E74" s="20" t="s">
        <v>6</v>
      </c>
      <c r="F74" s="19">
        <v>3.517</v>
      </c>
      <c r="G74" s="19">
        <v>2636</v>
      </c>
      <c r="H74" s="92">
        <f>SUM(F74*13)</f>
        <v>45.721</v>
      </c>
      <c r="I74" s="94">
        <f t="shared" si="3"/>
        <v>4.5721</v>
      </c>
    </row>
    <row r="75" spans="2:9" s="2" customFormat="1" ht="12.75">
      <c r="B75" s="4">
        <v>307001</v>
      </c>
      <c r="C75" s="20" t="s">
        <v>21</v>
      </c>
      <c r="D75" s="20" t="s">
        <v>9</v>
      </c>
      <c r="E75" s="20" t="s">
        <v>6</v>
      </c>
      <c r="F75" s="19">
        <v>0.065</v>
      </c>
      <c r="G75" s="19">
        <v>3752</v>
      </c>
      <c r="H75" s="92">
        <f>SUM(F75*13)</f>
        <v>0.845</v>
      </c>
      <c r="I75" s="95">
        <f t="shared" si="3"/>
        <v>0.0845</v>
      </c>
    </row>
    <row r="76" spans="2:9" s="2" customFormat="1" ht="12.75">
      <c r="B76" s="4">
        <v>307002</v>
      </c>
      <c r="C76" s="20" t="s">
        <v>21</v>
      </c>
      <c r="D76" s="20" t="s">
        <v>9</v>
      </c>
      <c r="E76" s="20" t="s">
        <v>6</v>
      </c>
      <c r="F76" s="19">
        <v>0.132</v>
      </c>
      <c r="G76" s="19">
        <v>3753</v>
      </c>
      <c r="H76" s="92">
        <f>SUM(F76*13)</f>
        <v>1.7160000000000002</v>
      </c>
      <c r="I76" s="95">
        <f t="shared" si="3"/>
        <v>0.17160000000000003</v>
      </c>
    </row>
    <row r="77" spans="2:9" s="2" customFormat="1" ht="12.75">
      <c r="B77" s="25">
        <v>309001</v>
      </c>
      <c r="C77" s="26" t="s">
        <v>45</v>
      </c>
      <c r="D77" s="26" t="s">
        <v>9</v>
      </c>
      <c r="E77" s="26" t="s">
        <v>2</v>
      </c>
      <c r="F77" s="24">
        <v>0.158</v>
      </c>
      <c r="G77" s="19">
        <v>3755</v>
      </c>
      <c r="H77" s="93">
        <f>SUM(F77*20)</f>
        <v>3.16</v>
      </c>
      <c r="I77" s="95">
        <f t="shared" si="3"/>
        <v>0.31600000000000006</v>
      </c>
    </row>
    <row r="78" spans="2:9" s="2" customFormat="1" ht="12.75">
      <c r="B78" s="4">
        <v>310014</v>
      </c>
      <c r="C78" s="20" t="s">
        <v>37</v>
      </c>
      <c r="D78" s="20" t="s">
        <v>9</v>
      </c>
      <c r="E78" s="20" t="s">
        <v>2</v>
      </c>
      <c r="F78" s="19">
        <v>0.068</v>
      </c>
      <c r="G78" s="19">
        <v>3756</v>
      </c>
      <c r="H78" s="92">
        <f>SUM(F78*20)</f>
        <v>1.36</v>
      </c>
      <c r="I78" s="95">
        <f t="shared" si="3"/>
        <v>0.136</v>
      </c>
    </row>
    <row r="79" spans="2:9" s="2" customFormat="1" ht="12.75">
      <c r="B79" s="4">
        <v>310043</v>
      </c>
      <c r="C79" s="20" t="s">
        <v>37</v>
      </c>
      <c r="D79" s="20" t="s">
        <v>9</v>
      </c>
      <c r="E79" s="20" t="s">
        <v>2</v>
      </c>
      <c r="F79" s="19">
        <v>1.073</v>
      </c>
      <c r="G79" s="19">
        <v>3757</v>
      </c>
      <c r="H79" s="92">
        <f>SUM(F79*20)</f>
        <v>21.46</v>
      </c>
      <c r="I79" s="94">
        <f t="shared" si="3"/>
        <v>2.1460000000000004</v>
      </c>
    </row>
    <row r="80" spans="2:9" s="2" customFormat="1" ht="12.75">
      <c r="B80" s="4">
        <v>311039</v>
      </c>
      <c r="C80" s="20" t="s">
        <v>45</v>
      </c>
      <c r="D80" s="20" t="s">
        <v>9</v>
      </c>
      <c r="E80" s="20" t="s">
        <v>2</v>
      </c>
      <c r="F80" s="19">
        <v>0.3</v>
      </c>
      <c r="G80" s="19">
        <v>3760</v>
      </c>
      <c r="H80" s="92">
        <f>SUM(F80*20)</f>
        <v>6</v>
      </c>
      <c r="I80" s="94">
        <f t="shared" si="3"/>
        <v>0.6000000000000001</v>
      </c>
    </row>
    <row r="81" spans="2:9" s="2" customFormat="1" ht="12.75">
      <c r="B81" s="4">
        <v>313004</v>
      </c>
      <c r="C81" s="20" t="s">
        <v>37</v>
      </c>
      <c r="D81" s="20" t="s">
        <v>9</v>
      </c>
      <c r="E81" s="20" t="s">
        <v>2</v>
      </c>
      <c r="F81" s="19">
        <v>0.335</v>
      </c>
      <c r="G81" s="19">
        <v>3761</v>
      </c>
      <c r="H81" s="92">
        <f>SUM(F81*20)</f>
        <v>6.7</v>
      </c>
      <c r="I81" s="94">
        <f t="shared" si="3"/>
        <v>0.67</v>
      </c>
    </row>
    <row r="82" spans="2:9" s="2" customFormat="1" ht="12.75">
      <c r="B82" s="4">
        <v>332008</v>
      </c>
      <c r="C82" s="20" t="s">
        <v>26</v>
      </c>
      <c r="D82" s="20" t="s">
        <v>7</v>
      </c>
      <c r="E82" s="20" t="s">
        <v>11</v>
      </c>
      <c r="F82" s="19">
        <v>0.288</v>
      </c>
      <c r="G82" s="19">
        <v>3763</v>
      </c>
      <c r="H82" s="92">
        <f>SUM(F82*15)</f>
        <v>4.319999999999999</v>
      </c>
      <c r="I82" s="95">
        <f t="shared" si="3"/>
        <v>0.43199999999999994</v>
      </c>
    </row>
    <row r="83" spans="2:9" s="2" customFormat="1" ht="12.75">
      <c r="B83" s="4">
        <v>341005</v>
      </c>
      <c r="C83" s="20" t="s">
        <v>22</v>
      </c>
      <c r="D83" s="20" t="s">
        <v>9</v>
      </c>
      <c r="E83" s="20" t="s">
        <v>23</v>
      </c>
      <c r="F83" s="19">
        <v>0.035</v>
      </c>
      <c r="G83" s="19">
        <v>3764</v>
      </c>
      <c r="H83" s="92">
        <f aca="true" t="shared" si="4" ref="H83:H89">SUM(F83*12)</f>
        <v>0.42000000000000004</v>
      </c>
      <c r="I83" s="96">
        <f t="shared" si="3"/>
        <v>0.04200000000000001</v>
      </c>
    </row>
    <row r="84" spans="2:9" s="2" customFormat="1" ht="12.75">
      <c r="B84" s="4">
        <v>341006</v>
      </c>
      <c r="C84" s="20" t="s">
        <v>22</v>
      </c>
      <c r="D84" s="20" t="s">
        <v>9</v>
      </c>
      <c r="E84" s="20" t="s">
        <v>23</v>
      </c>
      <c r="F84" s="19">
        <v>1.926</v>
      </c>
      <c r="G84" s="19">
        <v>3765</v>
      </c>
      <c r="H84" s="92">
        <f t="shared" si="4"/>
        <v>23.112</v>
      </c>
      <c r="I84" s="94">
        <f t="shared" si="3"/>
        <v>2.3112</v>
      </c>
    </row>
    <row r="85" spans="2:9" s="2" customFormat="1" ht="12.75">
      <c r="B85" s="4">
        <v>341021</v>
      </c>
      <c r="C85" s="20" t="s">
        <v>22</v>
      </c>
      <c r="D85" s="20" t="s">
        <v>9</v>
      </c>
      <c r="E85" s="20" t="s">
        <v>23</v>
      </c>
      <c r="F85" s="19">
        <v>3.199</v>
      </c>
      <c r="G85" s="19">
        <v>2802</v>
      </c>
      <c r="H85" s="92">
        <f t="shared" si="4"/>
        <v>38.388</v>
      </c>
      <c r="I85" s="94">
        <f t="shared" si="3"/>
        <v>3.8388</v>
      </c>
    </row>
    <row r="86" spans="2:9" s="2" customFormat="1" ht="12.75">
      <c r="B86" s="4">
        <v>341023</v>
      </c>
      <c r="C86" s="20" t="s">
        <v>22</v>
      </c>
      <c r="D86" s="20" t="s">
        <v>9</v>
      </c>
      <c r="E86" s="20" t="s">
        <v>23</v>
      </c>
      <c r="F86" s="19">
        <v>2.889</v>
      </c>
      <c r="G86" s="19">
        <v>2801</v>
      </c>
      <c r="H86" s="92">
        <f t="shared" si="4"/>
        <v>34.668</v>
      </c>
      <c r="I86" s="94">
        <f t="shared" si="3"/>
        <v>3.4668</v>
      </c>
    </row>
    <row r="87" spans="2:9" s="2" customFormat="1" ht="12.75">
      <c r="B87" s="4">
        <v>341024</v>
      </c>
      <c r="C87" s="20" t="s">
        <v>22</v>
      </c>
      <c r="D87" s="20" t="s">
        <v>9</v>
      </c>
      <c r="E87" s="20" t="s">
        <v>23</v>
      </c>
      <c r="F87" s="19">
        <v>7.838</v>
      </c>
      <c r="G87" s="19">
        <v>2623</v>
      </c>
      <c r="H87" s="92">
        <f t="shared" si="4"/>
        <v>94.056</v>
      </c>
      <c r="I87" s="94">
        <f t="shared" si="3"/>
        <v>9.4056</v>
      </c>
    </row>
    <row r="88" spans="2:9" s="2" customFormat="1" ht="12.75">
      <c r="B88" s="4">
        <v>341026</v>
      </c>
      <c r="C88" s="20" t="s">
        <v>22</v>
      </c>
      <c r="D88" s="20" t="s">
        <v>9</v>
      </c>
      <c r="E88" s="20" t="s">
        <v>23</v>
      </c>
      <c r="F88" s="19">
        <v>3.617</v>
      </c>
      <c r="G88" s="19">
        <v>2806</v>
      </c>
      <c r="H88" s="92">
        <f t="shared" si="4"/>
        <v>43.403999999999996</v>
      </c>
      <c r="I88" s="94">
        <f t="shared" si="3"/>
        <v>4.3404</v>
      </c>
    </row>
    <row r="89" spans="2:9" s="2" customFormat="1" ht="12.75">
      <c r="B89" s="4">
        <v>341027</v>
      </c>
      <c r="C89" s="20" t="s">
        <v>22</v>
      </c>
      <c r="D89" s="20" t="s">
        <v>9</v>
      </c>
      <c r="E89" s="20" t="s">
        <v>23</v>
      </c>
      <c r="F89" s="19">
        <v>0.83</v>
      </c>
      <c r="G89" s="19">
        <v>3766</v>
      </c>
      <c r="H89" s="92">
        <f t="shared" si="4"/>
        <v>9.959999999999999</v>
      </c>
      <c r="I89" s="94">
        <f t="shared" si="3"/>
        <v>0.996</v>
      </c>
    </row>
    <row r="90" spans="2:9" s="2" customFormat="1" ht="12.75">
      <c r="B90" s="4">
        <v>347010</v>
      </c>
      <c r="C90" s="20" t="s">
        <v>46</v>
      </c>
      <c r="D90" s="20" t="s">
        <v>7</v>
      </c>
      <c r="E90" s="20" t="s">
        <v>6</v>
      </c>
      <c r="F90" s="19">
        <v>0.379</v>
      </c>
      <c r="G90" s="19">
        <v>3767</v>
      </c>
      <c r="H90" s="92">
        <f>SUM(F90*13)</f>
        <v>4.927</v>
      </c>
      <c r="I90" s="95">
        <f t="shared" si="3"/>
        <v>0.49269999999999997</v>
      </c>
    </row>
    <row r="91" spans="2:9" s="2" customFormat="1" ht="12.75">
      <c r="B91" s="4">
        <v>349001</v>
      </c>
      <c r="C91" s="20" t="s">
        <v>29</v>
      </c>
      <c r="D91" s="20" t="s">
        <v>7</v>
      </c>
      <c r="E91" s="20" t="s">
        <v>10</v>
      </c>
      <c r="F91" s="19">
        <v>10.466</v>
      </c>
      <c r="G91" s="19">
        <v>2662</v>
      </c>
      <c r="H91" s="92">
        <f>SUM(F91*10)</f>
        <v>104.66</v>
      </c>
      <c r="I91" s="94">
        <f t="shared" si="3"/>
        <v>10.466000000000001</v>
      </c>
    </row>
    <row r="92" spans="2:9" s="2" customFormat="1" ht="12.75">
      <c r="B92" s="4">
        <v>349028</v>
      </c>
      <c r="C92" s="20" t="s">
        <v>29</v>
      </c>
      <c r="D92" s="20" t="s">
        <v>7</v>
      </c>
      <c r="E92" s="20" t="s">
        <v>10</v>
      </c>
      <c r="F92" s="19">
        <v>2.684</v>
      </c>
      <c r="G92" s="19">
        <v>3768</v>
      </c>
      <c r="H92" s="92">
        <f>SUM(F92*10)</f>
        <v>26.840000000000003</v>
      </c>
      <c r="I92" s="94">
        <f t="shared" si="3"/>
        <v>2.6840000000000006</v>
      </c>
    </row>
    <row r="93" spans="2:9" s="2" customFormat="1" ht="12.75">
      <c r="B93" s="4">
        <v>349036</v>
      </c>
      <c r="C93" s="20" t="s">
        <v>29</v>
      </c>
      <c r="D93" s="20" t="s">
        <v>7</v>
      </c>
      <c r="E93" s="20" t="s">
        <v>10</v>
      </c>
      <c r="F93" s="19">
        <v>3.061</v>
      </c>
      <c r="G93" s="19">
        <v>3769</v>
      </c>
      <c r="H93" s="92">
        <f>SUM(F93*10)</f>
        <v>30.61</v>
      </c>
      <c r="I93" s="94">
        <f t="shared" si="3"/>
        <v>3.061</v>
      </c>
    </row>
    <row r="94" spans="2:9" s="2" customFormat="1" ht="12.75">
      <c r="B94" s="4">
        <v>406002</v>
      </c>
      <c r="C94" s="20" t="s">
        <v>47</v>
      </c>
      <c r="D94" s="20" t="s">
        <v>9</v>
      </c>
      <c r="E94" s="20" t="s">
        <v>23</v>
      </c>
      <c r="F94" s="19">
        <v>1.912</v>
      </c>
      <c r="G94" s="19">
        <v>2637</v>
      </c>
      <c r="H94" s="92">
        <f aca="true" t="shared" si="5" ref="H94:H99">SUM(F94*12)</f>
        <v>22.944</v>
      </c>
      <c r="I94" s="94">
        <f t="shared" si="3"/>
        <v>2.2944</v>
      </c>
    </row>
    <row r="95" spans="2:9" s="2" customFormat="1" ht="12.75">
      <c r="B95" s="4">
        <v>406006</v>
      </c>
      <c r="C95" s="20" t="s">
        <v>47</v>
      </c>
      <c r="D95" s="20" t="s">
        <v>9</v>
      </c>
      <c r="E95" s="20" t="s">
        <v>23</v>
      </c>
      <c r="F95" s="19">
        <v>3.427</v>
      </c>
      <c r="G95" s="19">
        <v>2638</v>
      </c>
      <c r="H95" s="92">
        <f t="shared" si="5"/>
        <v>41.124</v>
      </c>
      <c r="I95" s="94">
        <f t="shared" si="3"/>
        <v>4.1124</v>
      </c>
    </row>
    <row r="96" spans="2:9" s="2" customFormat="1" ht="12.75">
      <c r="B96" s="4">
        <v>407006</v>
      </c>
      <c r="C96" s="20" t="s">
        <v>47</v>
      </c>
      <c r="D96" s="20" t="s">
        <v>9</v>
      </c>
      <c r="E96" s="20" t="s">
        <v>23</v>
      </c>
      <c r="F96" s="19">
        <v>2.645</v>
      </c>
      <c r="G96" s="19">
        <v>2783</v>
      </c>
      <c r="H96" s="92">
        <f t="shared" si="5"/>
        <v>31.740000000000002</v>
      </c>
      <c r="I96" s="94">
        <f t="shared" si="3"/>
        <v>3.1740000000000004</v>
      </c>
    </row>
    <row r="97" spans="2:9" s="2" customFormat="1" ht="12.75">
      <c r="B97" s="4">
        <v>408001</v>
      </c>
      <c r="C97" s="20" t="s">
        <v>22</v>
      </c>
      <c r="D97" s="20" t="s">
        <v>9</v>
      </c>
      <c r="E97" s="20" t="s">
        <v>23</v>
      </c>
      <c r="F97" s="19">
        <v>2.338</v>
      </c>
      <c r="G97" s="19">
        <v>2782</v>
      </c>
      <c r="H97" s="92">
        <f t="shared" si="5"/>
        <v>28.056</v>
      </c>
      <c r="I97" s="94">
        <f t="shared" si="3"/>
        <v>2.8056</v>
      </c>
    </row>
    <row r="98" spans="2:9" s="2" customFormat="1" ht="12.75">
      <c r="B98" s="4">
        <v>408002</v>
      </c>
      <c r="C98" s="20" t="s">
        <v>22</v>
      </c>
      <c r="D98" s="20" t="s">
        <v>9</v>
      </c>
      <c r="E98" s="20" t="s">
        <v>23</v>
      </c>
      <c r="F98" s="19">
        <v>1.447</v>
      </c>
      <c r="G98" s="19">
        <v>2781</v>
      </c>
      <c r="H98" s="92">
        <f t="shared" si="5"/>
        <v>17.364</v>
      </c>
      <c r="I98" s="94">
        <f t="shared" si="3"/>
        <v>1.7364000000000002</v>
      </c>
    </row>
    <row r="99" spans="2:9" s="2" customFormat="1" ht="12.75">
      <c r="B99" s="4">
        <v>408003</v>
      </c>
      <c r="C99" s="20" t="s">
        <v>22</v>
      </c>
      <c r="D99" s="20" t="s">
        <v>9</v>
      </c>
      <c r="E99" s="20" t="s">
        <v>23</v>
      </c>
      <c r="F99" s="19">
        <v>1.126</v>
      </c>
      <c r="G99" s="19">
        <v>2780</v>
      </c>
      <c r="H99" s="92">
        <f t="shared" si="5"/>
        <v>13.511999999999999</v>
      </c>
      <c r="I99" s="94">
        <f t="shared" si="3"/>
        <v>1.3512</v>
      </c>
    </row>
    <row r="100" spans="2:9" s="2" customFormat="1" ht="12.75">
      <c r="B100" s="4">
        <v>410003</v>
      </c>
      <c r="C100" s="20" t="s">
        <v>48</v>
      </c>
      <c r="D100" s="20" t="s">
        <v>9</v>
      </c>
      <c r="E100" s="20" t="s">
        <v>10</v>
      </c>
      <c r="F100" s="19">
        <v>0.031</v>
      </c>
      <c r="G100" s="19">
        <v>3759</v>
      </c>
      <c r="H100" s="92">
        <f>SUM(F100*10)</f>
        <v>0.31</v>
      </c>
      <c r="I100" s="96">
        <f t="shared" si="3"/>
        <v>0.031</v>
      </c>
    </row>
    <row r="101" spans="2:9" s="2" customFormat="1" ht="12.75">
      <c r="B101" s="4">
        <v>411001</v>
      </c>
      <c r="C101" s="20" t="s">
        <v>48</v>
      </c>
      <c r="D101" s="20" t="s">
        <v>9</v>
      </c>
      <c r="E101" s="20" t="s">
        <v>10</v>
      </c>
      <c r="F101" s="19">
        <v>1.829</v>
      </c>
      <c r="G101" s="19">
        <v>3771</v>
      </c>
      <c r="H101" s="92">
        <f>SUM(F101*10)</f>
        <v>18.29</v>
      </c>
      <c r="I101" s="94">
        <f t="shared" si="3"/>
        <v>1.829</v>
      </c>
    </row>
    <row r="102" spans="2:9" s="2" customFormat="1" ht="12.75">
      <c r="B102" s="4">
        <v>411002</v>
      </c>
      <c r="C102" s="20" t="s">
        <v>48</v>
      </c>
      <c r="D102" s="20" t="s">
        <v>9</v>
      </c>
      <c r="E102" s="20" t="s">
        <v>10</v>
      </c>
      <c r="F102" s="19">
        <v>0.361</v>
      </c>
      <c r="G102" s="19">
        <v>3772</v>
      </c>
      <c r="H102" s="92">
        <f>SUM(F102*10)</f>
        <v>3.61</v>
      </c>
      <c r="I102" s="94">
        <f t="shared" si="3"/>
        <v>0.361</v>
      </c>
    </row>
    <row r="103" spans="2:9" s="2" customFormat="1" ht="12.75">
      <c r="B103" s="4">
        <v>417020</v>
      </c>
      <c r="C103" s="20" t="s">
        <v>47</v>
      </c>
      <c r="D103" s="20" t="s">
        <v>7</v>
      </c>
      <c r="E103" s="20" t="s">
        <v>23</v>
      </c>
      <c r="F103" s="19">
        <v>1.69</v>
      </c>
      <c r="G103" s="19">
        <v>3773</v>
      </c>
      <c r="H103" s="92">
        <f>SUM(F103*12)</f>
        <v>20.28</v>
      </c>
      <c r="I103" s="94">
        <f aca="true" t="shared" si="6" ref="I103:I134">SUM(H103*10%)</f>
        <v>2.028</v>
      </c>
    </row>
    <row r="104" spans="2:9" s="2" customFormat="1" ht="12.75">
      <c r="B104" s="4">
        <v>419001</v>
      </c>
      <c r="C104" s="20" t="s">
        <v>47</v>
      </c>
      <c r="D104" s="20" t="s">
        <v>9</v>
      </c>
      <c r="E104" s="20" t="s">
        <v>23</v>
      </c>
      <c r="F104" s="19">
        <v>0.254</v>
      </c>
      <c r="G104" s="19">
        <v>3774</v>
      </c>
      <c r="H104" s="92">
        <f>SUM(F104*12)</f>
        <v>3.048</v>
      </c>
      <c r="I104" s="95">
        <f t="shared" si="6"/>
        <v>0.3048</v>
      </c>
    </row>
    <row r="105" spans="2:9" s="2" customFormat="1" ht="12.75">
      <c r="B105" s="4">
        <v>424009</v>
      </c>
      <c r="C105" s="20" t="s">
        <v>16</v>
      </c>
      <c r="D105" s="20" t="s">
        <v>7</v>
      </c>
      <c r="E105" s="20" t="s">
        <v>11</v>
      </c>
      <c r="F105" s="19">
        <v>0.366</v>
      </c>
      <c r="G105" s="19">
        <v>3775</v>
      </c>
      <c r="H105" s="92">
        <f aca="true" t="shared" si="7" ref="H105:H111">SUM(F105*15)</f>
        <v>5.49</v>
      </c>
      <c r="I105" s="94">
        <f t="shared" si="6"/>
        <v>0.549</v>
      </c>
    </row>
    <row r="106" spans="2:9" s="2" customFormat="1" ht="12.75">
      <c r="B106" s="4">
        <v>426006</v>
      </c>
      <c r="C106" s="20" t="s">
        <v>16</v>
      </c>
      <c r="D106" s="20" t="s">
        <v>7</v>
      </c>
      <c r="E106" s="20" t="s">
        <v>11</v>
      </c>
      <c r="F106" s="19">
        <v>1.999</v>
      </c>
      <c r="G106" s="19">
        <v>3776</v>
      </c>
      <c r="H106" s="92">
        <f t="shared" si="7"/>
        <v>29.985000000000003</v>
      </c>
      <c r="I106" s="94">
        <f t="shared" si="6"/>
        <v>2.9985000000000004</v>
      </c>
    </row>
    <row r="107" spans="2:9" s="2" customFormat="1" ht="12.75">
      <c r="B107" s="4">
        <v>442001</v>
      </c>
      <c r="C107" s="20" t="s">
        <v>49</v>
      </c>
      <c r="D107" s="20" t="s">
        <v>7</v>
      </c>
      <c r="E107" s="20" t="s">
        <v>11</v>
      </c>
      <c r="F107" s="19">
        <v>1.716</v>
      </c>
      <c r="G107" s="19">
        <v>3777</v>
      </c>
      <c r="H107" s="92">
        <f t="shared" si="7"/>
        <v>25.74</v>
      </c>
      <c r="I107" s="94">
        <f t="shared" si="6"/>
        <v>2.574</v>
      </c>
    </row>
    <row r="108" spans="2:9" s="2" customFormat="1" ht="12.75">
      <c r="B108" s="4">
        <v>471014</v>
      </c>
      <c r="C108" s="20" t="s">
        <v>49</v>
      </c>
      <c r="D108" s="20" t="s">
        <v>7</v>
      </c>
      <c r="E108" s="20" t="s">
        <v>11</v>
      </c>
      <c r="F108" s="19">
        <v>1.401</v>
      </c>
      <c r="G108" s="19">
        <v>3778</v>
      </c>
      <c r="H108" s="92">
        <f t="shared" si="7"/>
        <v>21.015</v>
      </c>
      <c r="I108" s="94">
        <f t="shared" si="6"/>
        <v>2.1015</v>
      </c>
    </row>
    <row r="109" spans="2:9" s="2" customFormat="1" ht="12.75">
      <c r="B109" s="4">
        <v>471016</v>
      </c>
      <c r="C109" s="20" t="s">
        <v>49</v>
      </c>
      <c r="D109" s="20" t="s">
        <v>7</v>
      </c>
      <c r="E109" s="20" t="s">
        <v>11</v>
      </c>
      <c r="F109" s="19">
        <v>1</v>
      </c>
      <c r="G109" s="19">
        <v>3779</v>
      </c>
      <c r="H109" s="92">
        <f t="shared" si="7"/>
        <v>15</v>
      </c>
      <c r="I109" s="94">
        <f t="shared" si="6"/>
        <v>1.5</v>
      </c>
    </row>
    <row r="110" spans="2:9" s="2" customFormat="1" ht="12.75">
      <c r="B110" s="4">
        <v>512014</v>
      </c>
      <c r="C110" s="20" t="s">
        <v>38</v>
      </c>
      <c r="D110" s="20" t="s">
        <v>7</v>
      </c>
      <c r="E110" s="20" t="s">
        <v>11</v>
      </c>
      <c r="F110" s="19">
        <v>0.823</v>
      </c>
      <c r="G110" s="19">
        <v>3780</v>
      </c>
      <c r="H110" s="92">
        <f t="shared" si="7"/>
        <v>12.344999999999999</v>
      </c>
      <c r="I110" s="94">
        <f t="shared" si="6"/>
        <v>1.2345</v>
      </c>
    </row>
    <row r="111" spans="2:9" s="2" customFormat="1" ht="12.75">
      <c r="B111" s="4">
        <v>512017</v>
      </c>
      <c r="C111" s="20" t="s">
        <v>38</v>
      </c>
      <c r="D111" s="20" t="s">
        <v>7</v>
      </c>
      <c r="E111" s="20" t="s">
        <v>11</v>
      </c>
      <c r="F111" s="19">
        <v>0.263</v>
      </c>
      <c r="G111" s="19">
        <v>3781</v>
      </c>
      <c r="H111" s="92">
        <f t="shared" si="7"/>
        <v>3.9450000000000003</v>
      </c>
      <c r="I111" s="95">
        <f t="shared" si="6"/>
        <v>0.3945000000000001</v>
      </c>
    </row>
    <row r="112" spans="2:9" s="2" customFormat="1" ht="12.75">
      <c r="B112" s="4">
        <v>532015</v>
      </c>
      <c r="C112" s="20" t="s">
        <v>25</v>
      </c>
      <c r="D112" s="20" t="s">
        <v>7</v>
      </c>
      <c r="E112" s="20" t="s">
        <v>10</v>
      </c>
      <c r="F112" s="19">
        <v>0.333</v>
      </c>
      <c r="G112" s="19">
        <v>3782</v>
      </c>
      <c r="H112" s="92">
        <f>SUM(F112*10)</f>
        <v>3.33</v>
      </c>
      <c r="I112" s="95">
        <f t="shared" si="6"/>
        <v>0.333</v>
      </c>
    </row>
    <row r="113" spans="2:9" s="2" customFormat="1" ht="12.75">
      <c r="B113" s="4">
        <v>532016</v>
      </c>
      <c r="C113" s="20" t="s">
        <v>25</v>
      </c>
      <c r="D113" s="20" t="s">
        <v>7</v>
      </c>
      <c r="E113" s="20" t="s">
        <v>10</v>
      </c>
      <c r="F113" s="19">
        <v>0.276</v>
      </c>
      <c r="G113" s="19">
        <v>2808</v>
      </c>
      <c r="H113" s="92">
        <f>SUM(F113*10)</f>
        <v>2.7600000000000002</v>
      </c>
      <c r="I113" s="95">
        <f t="shared" si="6"/>
        <v>0.276</v>
      </c>
    </row>
    <row r="114" spans="2:9" s="2" customFormat="1" ht="12.75">
      <c r="B114" s="4">
        <v>536014</v>
      </c>
      <c r="C114" s="20" t="s">
        <v>25</v>
      </c>
      <c r="D114" s="20" t="s">
        <v>7</v>
      </c>
      <c r="E114" s="20" t="s">
        <v>10</v>
      </c>
      <c r="F114" s="19">
        <v>0.152</v>
      </c>
      <c r="G114" s="19">
        <v>3783</v>
      </c>
      <c r="H114" s="92">
        <f>SUM(F114*10)</f>
        <v>1.52</v>
      </c>
      <c r="I114" s="95">
        <f t="shared" si="6"/>
        <v>0.15200000000000002</v>
      </c>
    </row>
    <row r="115" spans="2:9" s="2" customFormat="1" ht="12.75">
      <c r="B115" s="4">
        <v>536033</v>
      </c>
      <c r="C115" s="20" t="s">
        <v>25</v>
      </c>
      <c r="D115" s="20" t="s">
        <v>7</v>
      </c>
      <c r="E115" s="20" t="s">
        <v>10</v>
      </c>
      <c r="F115" s="19">
        <v>0.316</v>
      </c>
      <c r="G115" s="19">
        <v>3784</v>
      </c>
      <c r="H115" s="92">
        <f>SUM(F115*10)</f>
        <v>3.16</v>
      </c>
      <c r="I115" s="95">
        <f t="shared" si="6"/>
        <v>0.31600000000000006</v>
      </c>
    </row>
    <row r="116" spans="2:9" s="2" customFormat="1" ht="12.75">
      <c r="B116" s="4">
        <v>538002</v>
      </c>
      <c r="C116" s="20" t="s">
        <v>26</v>
      </c>
      <c r="D116" s="20" t="s">
        <v>7</v>
      </c>
      <c r="E116" s="20" t="s">
        <v>11</v>
      </c>
      <c r="F116" s="19">
        <v>0.406</v>
      </c>
      <c r="G116" s="19">
        <v>3789</v>
      </c>
      <c r="H116" s="92">
        <f>SUM(F116*15)</f>
        <v>6.090000000000001</v>
      </c>
      <c r="I116" s="94">
        <f t="shared" si="6"/>
        <v>0.6090000000000001</v>
      </c>
    </row>
    <row r="117" spans="2:9" s="2" customFormat="1" ht="12.75">
      <c r="B117" s="4">
        <v>566019</v>
      </c>
      <c r="C117" s="20" t="s">
        <v>50</v>
      </c>
      <c r="D117" s="20" t="s">
        <v>7</v>
      </c>
      <c r="E117" s="20" t="s">
        <v>2</v>
      </c>
      <c r="F117" s="19">
        <v>0.2</v>
      </c>
      <c r="G117" s="19">
        <v>3791</v>
      </c>
      <c r="H117" s="92">
        <f>SUM(F117*20)</f>
        <v>4</v>
      </c>
      <c r="I117" s="95">
        <f t="shared" si="6"/>
        <v>0.4</v>
      </c>
    </row>
    <row r="118" spans="2:9" s="2" customFormat="1" ht="12.75">
      <c r="B118" s="4">
        <v>567083</v>
      </c>
      <c r="C118" s="20" t="s">
        <v>51</v>
      </c>
      <c r="D118" s="20" t="s">
        <v>7</v>
      </c>
      <c r="E118" s="20" t="s">
        <v>10</v>
      </c>
      <c r="F118" s="19">
        <v>0.144</v>
      </c>
      <c r="G118" s="19">
        <v>3793</v>
      </c>
      <c r="H118" s="92">
        <f>SUM(F118*10)</f>
        <v>1.44</v>
      </c>
      <c r="I118" s="95">
        <f t="shared" si="6"/>
        <v>0.144</v>
      </c>
    </row>
    <row r="119" spans="2:9" s="2" customFormat="1" ht="12.75">
      <c r="B119" s="4">
        <v>573002</v>
      </c>
      <c r="C119" s="20" t="s">
        <v>24</v>
      </c>
      <c r="D119" s="20" t="s">
        <v>7</v>
      </c>
      <c r="E119" s="20" t="s">
        <v>23</v>
      </c>
      <c r="F119" s="19">
        <v>1.35</v>
      </c>
      <c r="G119" s="19">
        <v>3794</v>
      </c>
      <c r="H119" s="92">
        <f>SUM(F119*12)</f>
        <v>16.200000000000003</v>
      </c>
      <c r="I119" s="94">
        <f t="shared" si="6"/>
        <v>1.6200000000000003</v>
      </c>
    </row>
    <row r="120" spans="2:9" s="2" customFormat="1" ht="12.75">
      <c r="B120" s="4">
        <v>573011</v>
      </c>
      <c r="C120" s="20" t="s">
        <v>24</v>
      </c>
      <c r="D120" s="20" t="s">
        <v>7</v>
      </c>
      <c r="E120" s="20" t="s">
        <v>23</v>
      </c>
      <c r="F120" s="19">
        <v>0.816</v>
      </c>
      <c r="G120" s="19">
        <v>3795</v>
      </c>
      <c r="H120" s="92">
        <f>SUM(F120*12)</f>
        <v>9.792</v>
      </c>
      <c r="I120" s="94">
        <f t="shared" si="6"/>
        <v>0.9792000000000001</v>
      </c>
    </row>
    <row r="121" spans="2:9" s="2" customFormat="1" ht="12.75">
      <c r="B121" s="4">
        <v>574011</v>
      </c>
      <c r="C121" s="20" t="s">
        <v>22</v>
      </c>
      <c r="D121" s="20" t="s">
        <v>7</v>
      </c>
      <c r="E121" s="20" t="s">
        <v>23</v>
      </c>
      <c r="F121" s="19">
        <v>1.19</v>
      </c>
      <c r="G121" s="19">
        <v>3796</v>
      </c>
      <c r="H121" s="92">
        <f>SUM(F121*12)</f>
        <v>14.28</v>
      </c>
      <c r="I121" s="94">
        <f t="shared" si="6"/>
        <v>1.428</v>
      </c>
    </row>
    <row r="122" spans="2:9" s="2" customFormat="1" ht="12.75">
      <c r="B122" s="4">
        <v>578001</v>
      </c>
      <c r="C122" s="20" t="s">
        <v>29</v>
      </c>
      <c r="D122" s="20" t="s">
        <v>9</v>
      </c>
      <c r="E122" s="20" t="s">
        <v>6</v>
      </c>
      <c r="F122" s="19">
        <v>1.655</v>
      </c>
      <c r="G122" s="19">
        <v>3797</v>
      </c>
      <c r="H122" s="92">
        <f>SUM(F122*13)</f>
        <v>21.515</v>
      </c>
      <c r="I122" s="94">
        <f t="shared" si="6"/>
        <v>2.1515</v>
      </c>
    </row>
    <row r="123" spans="2:9" s="2" customFormat="1" ht="12.75">
      <c r="B123" s="4">
        <v>578003</v>
      </c>
      <c r="C123" s="20" t="s">
        <v>29</v>
      </c>
      <c r="D123" s="20" t="s">
        <v>9</v>
      </c>
      <c r="E123" s="20" t="s">
        <v>6</v>
      </c>
      <c r="F123" s="19">
        <v>0.412</v>
      </c>
      <c r="G123" s="19">
        <v>3798</v>
      </c>
      <c r="H123" s="92">
        <f>SUM(F123*13)</f>
        <v>5.356</v>
      </c>
      <c r="I123" s="94">
        <f t="shared" si="6"/>
        <v>0.5356</v>
      </c>
    </row>
    <row r="124" spans="2:9" s="2" customFormat="1" ht="12.75">
      <c r="B124" s="4">
        <v>624016</v>
      </c>
      <c r="C124" s="20" t="s">
        <v>20</v>
      </c>
      <c r="D124" s="20" t="s">
        <v>7</v>
      </c>
      <c r="E124" s="20" t="s">
        <v>10</v>
      </c>
      <c r="F124" s="19">
        <v>0.344</v>
      </c>
      <c r="G124" s="19">
        <v>3800</v>
      </c>
      <c r="H124" s="92">
        <f>SUM(F124*10)</f>
        <v>3.4399999999999995</v>
      </c>
      <c r="I124" s="95">
        <f t="shared" si="6"/>
        <v>0.344</v>
      </c>
    </row>
    <row r="125" spans="2:9" s="2" customFormat="1" ht="12.75">
      <c r="B125" s="4">
        <v>624017</v>
      </c>
      <c r="C125" s="20" t="s">
        <v>20</v>
      </c>
      <c r="D125" s="20" t="s">
        <v>7</v>
      </c>
      <c r="E125" s="20" t="s">
        <v>10</v>
      </c>
      <c r="F125" s="19">
        <v>1.098</v>
      </c>
      <c r="G125" s="19">
        <v>3801</v>
      </c>
      <c r="H125" s="92">
        <f>SUM(F125*10)</f>
        <v>10.98</v>
      </c>
      <c r="I125" s="94">
        <f t="shared" si="6"/>
        <v>1.098</v>
      </c>
    </row>
    <row r="126" spans="2:9" s="2" customFormat="1" ht="12.75">
      <c r="B126" s="4">
        <v>624018</v>
      </c>
      <c r="C126" s="20" t="s">
        <v>20</v>
      </c>
      <c r="D126" s="20" t="s">
        <v>7</v>
      </c>
      <c r="E126" s="20" t="s">
        <v>10</v>
      </c>
      <c r="F126" s="19">
        <v>1.612</v>
      </c>
      <c r="G126" s="19">
        <v>3802</v>
      </c>
      <c r="H126" s="92">
        <f>SUM(F126*10)</f>
        <v>16.12</v>
      </c>
      <c r="I126" s="94">
        <f t="shared" si="6"/>
        <v>1.612</v>
      </c>
    </row>
    <row r="127" spans="2:9" s="2" customFormat="1" ht="12.75">
      <c r="B127" s="4">
        <v>625005</v>
      </c>
      <c r="C127" s="20" t="s">
        <v>20</v>
      </c>
      <c r="D127" s="20" t="s">
        <v>7</v>
      </c>
      <c r="E127" s="20" t="s">
        <v>10</v>
      </c>
      <c r="F127" s="19">
        <v>2</v>
      </c>
      <c r="G127" s="19">
        <v>3803</v>
      </c>
      <c r="H127" s="92">
        <f>SUM(F127*10)</f>
        <v>20</v>
      </c>
      <c r="I127" s="94">
        <f t="shared" si="6"/>
        <v>2</v>
      </c>
    </row>
    <row r="128" spans="2:16" ht="12.75">
      <c r="B128" s="4">
        <v>625006</v>
      </c>
      <c r="C128" s="20" t="s">
        <v>20</v>
      </c>
      <c r="D128" s="20" t="s">
        <v>7</v>
      </c>
      <c r="E128" s="20" t="s">
        <v>10</v>
      </c>
      <c r="F128" s="19">
        <v>0.838</v>
      </c>
      <c r="G128" s="19">
        <v>3804</v>
      </c>
      <c r="H128" s="92">
        <f>SUM(F128*10)</f>
        <v>8.379999999999999</v>
      </c>
      <c r="I128" s="94">
        <f t="shared" si="6"/>
        <v>0.838</v>
      </c>
      <c r="J128" s="12"/>
      <c r="K128" s="12"/>
      <c r="L128" s="12"/>
      <c r="M128" s="27"/>
      <c r="N128" s="5"/>
      <c r="O128" s="9"/>
      <c r="P128" s="28"/>
    </row>
    <row r="129" spans="2:16" ht="12.75">
      <c r="B129" s="4">
        <v>746012</v>
      </c>
      <c r="C129" s="20" t="s">
        <v>26</v>
      </c>
      <c r="D129" s="20" t="s">
        <v>7</v>
      </c>
      <c r="E129" s="20" t="s">
        <v>2</v>
      </c>
      <c r="F129" s="19">
        <v>0.232</v>
      </c>
      <c r="G129" s="19">
        <v>3805</v>
      </c>
      <c r="H129" s="92">
        <f>SUM(F129*20)</f>
        <v>4.640000000000001</v>
      </c>
      <c r="I129" s="95">
        <f t="shared" si="6"/>
        <v>0.4640000000000001</v>
      </c>
      <c r="J129" s="10"/>
      <c r="K129" s="10"/>
      <c r="L129" s="10"/>
      <c r="M129" s="7"/>
      <c r="N129" s="7"/>
      <c r="O129" s="8"/>
      <c r="P129" s="8"/>
    </row>
    <row r="130" spans="2:9" s="2" customFormat="1" ht="12.75">
      <c r="B130" s="4">
        <v>751031</v>
      </c>
      <c r="C130" s="20" t="s">
        <v>27</v>
      </c>
      <c r="D130" s="20" t="s">
        <v>7</v>
      </c>
      <c r="E130" s="20" t="s">
        <v>10</v>
      </c>
      <c r="F130" s="19">
        <v>0.683</v>
      </c>
      <c r="G130" s="19">
        <v>3806</v>
      </c>
      <c r="H130" s="92">
        <f>SUM(F130*10)</f>
        <v>6.83</v>
      </c>
      <c r="I130" s="94">
        <f t="shared" si="6"/>
        <v>0.683</v>
      </c>
    </row>
    <row r="131" spans="2:9" s="2" customFormat="1" ht="12.75">
      <c r="B131" s="4">
        <v>764001</v>
      </c>
      <c r="C131" s="20" t="s">
        <v>29</v>
      </c>
      <c r="D131" s="20" t="s">
        <v>9</v>
      </c>
      <c r="E131" s="20" t="s">
        <v>6</v>
      </c>
      <c r="F131" s="19">
        <v>2.089</v>
      </c>
      <c r="G131" s="19">
        <v>3807</v>
      </c>
      <c r="H131" s="92">
        <f>SUM(F131*13)</f>
        <v>27.157</v>
      </c>
      <c r="I131" s="94">
        <f t="shared" si="6"/>
        <v>2.7157</v>
      </c>
    </row>
    <row r="132" spans="2:9" s="2" customFormat="1" ht="12.75">
      <c r="B132" s="4">
        <v>780003</v>
      </c>
      <c r="C132" s="20" t="s">
        <v>18</v>
      </c>
      <c r="D132" s="20" t="s">
        <v>7</v>
      </c>
      <c r="E132" s="20" t="s">
        <v>10</v>
      </c>
      <c r="F132" s="19">
        <v>1.525</v>
      </c>
      <c r="G132" s="19">
        <v>3808</v>
      </c>
      <c r="H132" s="92">
        <f>SUM(F132*10)</f>
        <v>15.25</v>
      </c>
      <c r="I132" s="94">
        <f t="shared" si="6"/>
        <v>1.5250000000000001</v>
      </c>
    </row>
    <row r="133" spans="2:9" s="2" customFormat="1" ht="12.75">
      <c r="B133" s="4">
        <v>822015</v>
      </c>
      <c r="C133" s="20" t="s">
        <v>30</v>
      </c>
      <c r="D133" s="20" t="s">
        <v>7</v>
      </c>
      <c r="E133" s="20" t="s">
        <v>10</v>
      </c>
      <c r="F133" s="19">
        <v>1.602</v>
      </c>
      <c r="G133" s="19">
        <v>3809</v>
      </c>
      <c r="H133" s="92">
        <f>SUM(F133*10)</f>
        <v>16.02</v>
      </c>
      <c r="I133" s="94">
        <f t="shared" si="6"/>
        <v>1.602</v>
      </c>
    </row>
    <row r="134" spans="2:9" s="2" customFormat="1" ht="12.75">
      <c r="B134" s="4">
        <v>830017</v>
      </c>
      <c r="C134" s="20" t="s">
        <v>20</v>
      </c>
      <c r="D134" s="20" t="s">
        <v>7</v>
      </c>
      <c r="E134" s="20" t="s">
        <v>10</v>
      </c>
      <c r="F134" s="19">
        <v>2.719</v>
      </c>
      <c r="G134" s="19">
        <v>3810</v>
      </c>
      <c r="H134" s="92">
        <f>SUM(F134*10)</f>
        <v>27.189999999999998</v>
      </c>
      <c r="I134" s="94">
        <f t="shared" si="6"/>
        <v>2.719</v>
      </c>
    </row>
    <row r="135" spans="2:9" s="2" customFormat="1" ht="12.75">
      <c r="B135" s="4">
        <v>960009</v>
      </c>
      <c r="C135" s="20" t="s">
        <v>16</v>
      </c>
      <c r="D135" s="20" t="s">
        <v>7</v>
      </c>
      <c r="E135" s="20" t="s">
        <v>11</v>
      </c>
      <c r="F135" s="19">
        <v>0.499</v>
      </c>
      <c r="G135" s="19">
        <v>3811</v>
      </c>
      <c r="H135" s="92">
        <f>SUM(F135*15)</f>
        <v>7.485</v>
      </c>
      <c r="I135" s="94">
        <f>SUM(H135*10%)</f>
        <v>0.7485</v>
      </c>
    </row>
    <row r="136" spans="2:9" s="2" customFormat="1" ht="12.75">
      <c r="B136" s="4">
        <v>960010</v>
      </c>
      <c r="C136" s="20" t="s">
        <v>16</v>
      </c>
      <c r="D136" s="20" t="s">
        <v>7</v>
      </c>
      <c r="E136" s="20" t="s">
        <v>11</v>
      </c>
      <c r="F136" s="19">
        <v>0.506</v>
      </c>
      <c r="G136" s="19">
        <v>3812</v>
      </c>
      <c r="H136" s="92">
        <f>SUM(F136*15)</f>
        <v>7.59</v>
      </c>
      <c r="I136" s="94">
        <f>SUM(H136*10%)</f>
        <v>0.759</v>
      </c>
    </row>
    <row r="137" spans="2:9" s="2" customFormat="1" ht="12.75">
      <c r="B137" s="4">
        <v>960012</v>
      </c>
      <c r="C137" s="20" t="s">
        <v>16</v>
      </c>
      <c r="D137" s="20" t="s">
        <v>7</v>
      </c>
      <c r="E137" s="20" t="s">
        <v>11</v>
      </c>
      <c r="F137" s="19">
        <v>0.481</v>
      </c>
      <c r="G137" s="19">
        <v>3813</v>
      </c>
      <c r="H137" s="92">
        <f>SUM(F137*15)</f>
        <v>7.215</v>
      </c>
      <c r="I137" s="94">
        <f>SUM(H137*10%)</f>
        <v>0.7215</v>
      </c>
    </row>
    <row r="138" spans="2:9" s="2" customFormat="1" ht="12.75">
      <c r="B138" s="4">
        <v>961010</v>
      </c>
      <c r="C138" s="20" t="s">
        <v>16</v>
      </c>
      <c r="D138" s="20" t="s">
        <v>7</v>
      </c>
      <c r="E138" s="20" t="s">
        <v>11</v>
      </c>
      <c r="F138" s="19">
        <v>0.278</v>
      </c>
      <c r="G138" s="19">
        <v>3814</v>
      </c>
      <c r="H138" s="92">
        <f>SUM(F138*15)</f>
        <v>4.17</v>
      </c>
      <c r="I138" s="95">
        <f>SUM(H138*10%)</f>
        <v>0.41700000000000004</v>
      </c>
    </row>
    <row r="139" spans="2:9" ht="12.75">
      <c r="B139" s="115"/>
      <c r="C139" s="113"/>
      <c r="D139" s="113" t="s">
        <v>370</v>
      </c>
      <c r="E139" s="113"/>
      <c r="F139" s="112">
        <f>SUM(F7:F138)</f>
        <v>277.99399999999997</v>
      </c>
      <c r="G139" s="112"/>
      <c r="H139" s="114"/>
      <c r="I139" s="1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3"/>
  <sheetViews>
    <sheetView zoomScalePageLayoutView="0" workbookViewId="0" topLeftCell="A1">
      <selection activeCell="M35" sqref="M35"/>
    </sheetView>
  </sheetViews>
  <sheetFormatPr defaultColWidth="9.140625" defaultRowHeight="12.75"/>
  <cols>
    <col min="2" max="2" width="10.140625" style="0" customWidth="1"/>
    <col min="3" max="3" width="22.28125" style="0" customWidth="1"/>
    <col min="4" max="4" width="7.7109375" style="0" customWidth="1"/>
    <col min="5" max="5" width="11.140625" style="0" customWidth="1"/>
    <col min="6" max="6" width="12.00390625" style="0" customWidth="1"/>
    <col min="7" max="7" width="13.00390625" style="0" customWidth="1"/>
    <col min="8" max="8" width="11.140625" style="0" customWidth="1"/>
  </cols>
  <sheetData>
    <row r="3" spans="2:9" s="2" customFormat="1" ht="12.75">
      <c r="B3" s="7"/>
      <c r="C3" s="10"/>
      <c r="D3" s="10"/>
      <c r="E3" s="10"/>
      <c r="F3" s="7"/>
      <c r="G3" s="7"/>
      <c r="H3" s="7"/>
      <c r="I3" s="7"/>
    </row>
    <row r="4" spans="2:9" s="2" customFormat="1" ht="12.75">
      <c r="B4" s="11" t="s">
        <v>386</v>
      </c>
      <c r="C4" s="14"/>
      <c r="D4" s="14"/>
      <c r="E4" s="14"/>
      <c r="F4" s="14"/>
      <c r="G4" s="14"/>
      <c r="H4" s="7"/>
      <c r="I4" s="7"/>
    </row>
    <row r="5" spans="2:9" s="2" customFormat="1" ht="12.75">
      <c r="B5" s="11"/>
      <c r="C5" s="14"/>
      <c r="D5" s="14"/>
      <c r="E5" s="14"/>
      <c r="F5" s="14"/>
      <c r="G5" s="14"/>
      <c r="H5" s="7"/>
      <c r="I5" s="7"/>
    </row>
    <row r="6" spans="2:9" s="2" customFormat="1" ht="12.75">
      <c r="B6" s="11"/>
      <c r="C6" s="14"/>
      <c r="D6" s="14"/>
      <c r="E6" s="14"/>
      <c r="F6" s="14"/>
      <c r="G6" s="14"/>
      <c r="H6" s="7"/>
      <c r="I6" s="7"/>
    </row>
    <row r="10" spans="2:9" ht="51">
      <c r="B10" s="16" t="s">
        <v>268</v>
      </c>
      <c r="C10" s="17" t="s">
        <v>269</v>
      </c>
      <c r="D10" s="17" t="s">
        <v>0</v>
      </c>
      <c r="E10" s="16" t="s">
        <v>270</v>
      </c>
      <c r="F10" s="17" t="s">
        <v>271</v>
      </c>
      <c r="G10" s="16" t="s">
        <v>1</v>
      </c>
      <c r="H10" s="15" t="s">
        <v>267</v>
      </c>
      <c r="I10" s="16" t="s">
        <v>367</v>
      </c>
    </row>
    <row r="11" spans="2:9" ht="12.75">
      <c r="B11" s="56">
        <v>9</v>
      </c>
      <c r="C11" s="57" t="s">
        <v>52</v>
      </c>
      <c r="D11" s="57" t="s">
        <v>9</v>
      </c>
      <c r="E11" s="57" t="s">
        <v>2</v>
      </c>
      <c r="F11" s="57">
        <v>3.8</v>
      </c>
      <c r="G11" s="57">
        <v>4262</v>
      </c>
      <c r="H11" s="21">
        <f>SUM(F11*20)</f>
        <v>76</v>
      </c>
      <c r="I11" s="94">
        <f aca="true" t="shared" si="0" ref="I11:I32">SUM(H11*10%)</f>
        <v>7.6000000000000005</v>
      </c>
    </row>
    <row r="12" spans="2:9" ht="12.75">
      <c r="B12" s="56">
        <v>153</v>
      </c>
      <c r="C12" s="57" t="s">
        <v>53</v>
      </c>
      <c r="D12" s="57" t="s">
        <v>9</v>
      </c>
      <c r="E12" s="57" t="s">
        <v>10</v>
      </c>
      <c r="F12" s="57">
        <v>0.566</v>
      </c>
      <c r="G12" s="57">
        <v>4263</v>
      </c>
      <c r="H12" s="21">
        <f>SUM(F12*10)</f>
        <v>5.659999999999999</v>
      </c>
      <c r="I12" s="94">
        <f t="shared" si="0"/>
        <v>0.566</v>
      </c>
    </row>
    <row r="13" spans="2:9" ht="12.75">
      <c r="B13" s="56">
        <v>385</v>
      </c>
      <c r="C13" s="57" t="s">
        <v>275</v>
      </c>
      <c r="D13" s="57" t="s">
        <v>9</v>
      </c>
      <c r="E13" s="57" t="s">
        <v>78</v>
      </c>
      <c r="F13" s="57">
        <v>1.166</v>
      </c>
      <c r="G13" s="57">
        <v>3369</v>
      </c>
      <c r="H13" s="21">
        <f>SUM(F13*10)</f>
        <v>11.66</v>
      </c>
      <c r="I13" s="94">
        <f t="shared" si="0"/>
        <v>1.1660000000000001</v>
      </c>
    </row>
    <row r="14" spans="2:9" ht="12.75">
      <c r="B14" s="56">
        <v>412</v>
      </c>
      <c r="C14" s="57" t="s">
        <v>276</v>
      </c>
      <c r="D14" s="57" t="s">
        <v>9</v>
      </c>
      <c r="E14" s="57" t="s">
        <v>78</v>
      </c>
      <c r="F14" s="57">
        <v>5.652</v>
      </c>
      <c r="G14" s="57">
        <v>3370</v>
      </c>
      <c r="H14" s="21">
        <f>SUM(F14*10)</f>
        <v>56.52</v>
      </c>
      <c r="I14" s="94">
        <f t="shared" si="0"/>
        <v>5.652000000000001</v>
      </c>
    </row>
    <row r="15" spans="2:9" ht="12.75">
      <c r="B15" s="56">
        <v>464</v>
      </c>
      <c r="C15" s="57" t="s">
        <v>55</v>
      </c>
      <c r="D15" s="57" t="s">
        <v>9</v>
      </c>
      <c r="E15" s="57" t="s">
        <v>11</v>
      </c>
      <c r="F15" s="57">
        <v>1.068</v>
      </c>
      <c r="G15" s="57">
        <v>4264</v>
      </c>
      <c r="H15" s="21">
        <f>SUM(F15*15)</f>
        <v>16.02</v>
      </c>
      <c r="I15" s="94">
        <f t="shared" si="0"/>
        <v>1.602</v>
      </c>
    </row>
    <row r="16" spans="2:9" ht="12.75">
      <c r="B16" s="56">
        <v>479</v>
      </c>
      <c r="C16" s="57" t="s">
        <v>53</v>
      </c>
      <c r="D16" s="57" t="s">
        <v>9</v>
      </c>
      <c r="E16" s="57" t="s">
        <v>10</v>
      </c>
      <c r="F16" s="57">
        <v>1.694</v>
      </c>
      <c r="G16" s="57">
        <v>4265</v>
      </c>
      <c r="H16" s="21">
        <f>SUM(F16*10)</f>
        <v>16.939999999999998</v>
      </c>
      <c r="I16" s="94">
        <f t="shared" si="0"/>
        <v>1.694</v>
      </c>
    </row>
    <row r="17" spans="2:9" ht="12.75">
      <c r="B17" s="56">
        <v>481</v>
      </c>
      <c r="C17" s="57" t="s">
        <v>277</v>
      </c>
      <c r="D17" s="57" t="s">
        <v>9</v>
      </c>
      <c r="E17" s="57" t="s">
        <v>78</v>
      </c>
      <c r="F17" s="57">
        <v>6.08</v>
      </c>
      <c r="G17" s="57">
        <v>3371</v>
      </c>
      <c r="H17" s="21">
        <f>SUM(F17*10)</f>
        <v>60.8</v>
      </c>
      <c r="I17" s="94">
        <f t="shared" si="0"/>
        <v>6.08</v>
      </c>
    </row>
    <row r="18" spans="2:9" ht="12.75">
      <c r="B18" s="56">
        <v>483</v>
      </c>
      <c r="C18" s="57" t="s">
        <v>56</v>
      </c>
      <c r="D18" s="57" t="s">
        <v>9</v>
      </c>
      <c r="E18" s="57" t="s">
        <v>10</v>
      </c>
      <c r="F18" s="57">
        <v>1.686</v>
      </c>
      <c r="G18" s="57">
        <v>4266</v>
      </c>
      <c r="H18" s="21">
        <f>SUM(F18*10)</f>
        <v>16.86</v>
      </c>
      <c r="I18" s="94">
        <f t="shared" si="0"/>
        <v>1.686</v>
      </c>
    </row>
    <row r="19" spans="2:9" ht="12.75">
      <c r="B19" s="56">
        <v>510</v>
      </c>
      <c r="C19" s="57" t="s">
        <v>57</v>
      </c>
      <c r="D19" s="57" t="s">
        <v>9</v>
      </c>
      <c r="E19" s="63" t="s">
        <v>6</v>
      </c>
      <c r="F19" s="57">
        <v>0.277</v>
      </c>
      <c r="G19" s="57">
        <v>4267</v>
      </c>
      <c r="H19" s="21">
        <f>SUM(F19*13)</f>
        <v>3.6010000000000004</v>
      </c>
      <c r="I19" s="95">
        <f t="shared" si="0"/>
        <v>0.3601000000000001</v>
      </c>
    </row>
    <row r="20" spans="2:9" ht="12.75">
      <c r="B20" s="56">
        <v>10002</v>
      </c>
      <c r="C20" s="57" t="s">
        <v>277</v>
      </c>
      <c r="D20" s="57" t="s">
        <v>9</v>
      </c>
      <c r="E20" s="63" t="s">
        <v>78</v>
      </c>
      <c r="F20" s="57">
        <v>5.902</v>
      </c>
      <c r="G20" s="57">
        <v>3372</v>
      </c>
      <c r="H20" s="21">
        <f>SUM(F20*10)</f>
        <v>59.02</v>
      </c>
      <c r="I20" s="94">
        <f t="shared" si="0"/>
        <v>5.902000000000001</v>
      </c>
    </row>
    <row r="21" spans="2:9" ht="12.75">
      <c r="B21" s="56">
        <v>31001</v>
      </c>
      <c r="C21" s="57" t="s">
        <v>276</v>
      </c>
      <c r="D21" s="57" t="s">
        <v>9</v>
      </c>
      <c r="E21" s="63" t="s">
        <v>78</v>
      </c>
      <c r="F21" s="57">
        <v>4.898</v>
      </c>
      <c r="G21" s="57">
        <v>3373</v>
      </c>
      <c r="H21" s="21">
        <f aca="true" t="shared" si="1" ref="H21:H26">SUM(F21*10)</f>
        <v>48.98</v>
      </c>
      <c r="I21" s="94">
        <f t="shared" si="0"/>
        <v>4.898</v>
      </c>
    </row>
    <row r="22" spans="2:9" ht="12.75">
      <c r="B22" s="56">
        <v>31005</v>
      </c>
      <c r="C22" s="57" t="s">
        <v>276</v>
      </c>
      <c r="D22" s="57" t="s">
        <v>9</v>
      </c>
      <c r="E22" s="63" t="s">
        <v>78</v>
      </c>
      <c r="F22" s="57">
        <v>10.1</v>
      </c>
      <c r="G22" s="57">
        <v>3374</v>
      </c>
      <c r="H22" s="21">
        <f t="shared" si="1"/>
        <v>101</v>
      </c>
      <c r="I22" s="94">
        <f t="shared" si="0"/>
        <v>10.100000000000001</v>
      </c>
    </row>
    <row r="23" spans="1:9" ht="12.75">
      <c r="A23" s="31"/>
      <c r="B23" s="60">
        <v>37001</v>
      </c>
      <c r="C23" s="57" t="s">
        <v>54</v>
      </c>
      <c r="D23" s="57" t="s">
        <v>9</v>
      </c>
      <c r="E23" s="63" t="s">
        <v>10</v>
      </c>
      <c r="F23" s="57">
        <v>6.9</v>
      </c>
      <c r="G23" s="57">
        <v>4268</v>
      </c>
      <c r="H23" s="21">
        <f t="shared" si="1"/>
        <v>69</v>
      </c>
      <c r="I23" s="94">
        <f t="shared" si="0"/>
        <v>6.9</v>
      </c>
    </row>
    <row r="24" spans="1:9" ht="12.75">
      <c r="A24" s="31"/>
      <c r="B24" s="56">
        <v>37007</v>
      </c>
      <c r="C24" s="57" t="s">
        <v>54</v>
      </c>
      <c r="D24" s="57" t="s">
        <v>9</v>
      </c>
      <c r="E24" s="63" t="s">
        <v>10</v>
      </c>
      <c r="F24" s="57">
        <v>3.017</v>
      </c>
      <c r="G24" s="57">
        <v>4269</v>
      </c>
      <c r="H24" s="21">
        <f t="shared" si="1"/>
        <v>30.169999999999998</v>
      </c>
      <c r="I24" s="94">
        <f t="shared" si="0"/>
        <v>3.017</v>
      </c>
    </row>
    <row r="25" spans="1:9" ht="12.75">
      <c r="A25" s="31"/>
      <c r="B25" s="56">
        <v>41003</v>
      </c>
      <c r="C25" s="57" t="s">
        <v>276</v>
      </c>
      <c r="D25" s="57" t="s">
        <v>9</v>
      </c>
      <c r="E25" s="63" t="s">
        <v>78</v>
      </c>
      <c r="F25" s="57">
        <v>10.002</v>
      </c>
      <c r="G25" s="57">
        <v>3375</v>
      </c>
      <c r="H25" s="21">
        <f t="shared" si="1"/>
        <v>100.02000000000001</v>
      </c>
      <c r="I25" s="94">
        <f t="shared" si="0"/>
        <v>10.002000000000002</v>
      </c>
    </row>
    <row r="26" spans="1:9" ht="12.75">
      <c r="A26" s="31"/>
      <c r="B26" s="56">
        <v>48009</v>
      </c>
      <c r="C26" s="57" t="s">
        <v>278</v>
      </c>
      <c r="D26" s="57" t="s">
        <v>9</v>
      </c>
      <c r="E26" s="63" t="s">
        <v>78</v>
      </c>
      <c r="F26" s="57">
        <v>3.1</v>
      </c>
      <c r="G26" s="57">
        <v>3376</v>
      </c>
      <c r="H26" s="21">
        <f t="shared" si="1"/>
        <v>31</v>
      </c>
      <c r="I26" s="94">
        <f t="shared" si="0"/>
        <v>3.1</v>
      </c>
    </row>
    <row r="27" spans="1:9" ht="12.75">
      <c r="A27" s="31"/>
      <c r="B27" s="56">
        <v>60011</v>
      </c>
      <c r="C27" s="57" t="s">
        <v>279</v>
      </c>
      <c r="D27" s="57" t="s">
        <v>9</v>
      </c>
      <c r="E27" s="63" t="s">
        <v>280</v>
      </c>
      <c r="F27" s="57">
        <v>2.046</v>
      </c>
      <c r="G27" s="57">
        <v>3377</v>
      </c>
      <c r="H27" s="21">
        <f>SUM(F27*13)</f>
        <v>26.598</v>
      </c>
      <c r="I27" s="94">
        <f t="shared" si="0"/>
        <v>2.6598</v>
      </c>
    </row>
    <row r="28" spans="1:9" ht="12.75">
      <c r="A28" s="31"/>
      <c r="B28" s="56">
        <v>63006</v>
      </c>
      <c r="C28" s="57" t="s">
        <v>58</v>
      </c>
      <c r="D28" s="57" t="s">
        <v>9</v>
      </c>
      <c r="E28" s="63" t="s">
        <v>10</v>
      </c>
      <c r="F28" s="57">
        <v>1.21</v>
      </c>
      <c r="G28" s="57">
        <v>4270</v>
      </c>
      <c r="H28" s="21">
        <f>SUM(F28*10)</f>
        <v>12.1</v>
      </c>
      <c r="I28" s="94">
        <f t="shared" si="0"/>
        <v>1.21</v>
      </c>
    </row>
    <row r="29" spans="1:9" ht="12.75">
      <c r="A29" s="31"/>
      <c r="B29" s="56">
        <v>76011</v>
      </c>
      <c r="C29" s="57" t="s">
        <v>57</v>
      </c>
      <c r="D29" s="57" t="s">
        <v>32</v>
      </c>
      <c r="E29" s="63" t="s">
        <v>6</v>
      </c>
      <c r="F29" s="57">
        <v>1.139</v>
      </c>
      <c r="G29" s="57">
        <v>299</v>
      </c>
      <c r="H29" s="21">
        <f>SUM(F29*13)</f>
        <v>14.807</v>
      </c>
      <c r="I29" s="94">
        <f t="shared" si="0"/>
        <v>1.4807000000000001</v>
      </c>
    </row>
    <row r="30" spans="1:9" ht="12.75">
      <c r="A30" s="31"/>
      <c r="B30" s="56">
        <v>82012</v>
      </c>
      <c r="C30" s="57" t="s">
        <v>281</v>
      </c>
      <c r="D30" s="57" t="s">
        <v>9</v>
      </c>
      <c r="E30" s="57" t="s">
        <v>99</v>
      </c>
      <c r="F30" s="57">
        <v>22.9</v>
      </c>
      <c r="G30" s="57">
        <v>3378</v>
      </c>
      <c r="H30" s="21">
        <f>SUM(F30*15)</f>
        <v>343.5</v>
      </c>
      <c r="I30" s="94">
        <f t="shared" si="0"/>
        <v>34.35</v>
      </c>
    </row>
    <row r="31" spans="1:9" ht="12.75">
      <c r="A31" s="31"/>
      <c r="B31" s="79">
        <v>99040</v>
      </c>
      <c r="C31" s="58" t="s">
        <v>52</v>
      </c>
      <c r="D31" s="58" t="s">
        <v>9</v>
      </c>
      <c r="E31" s="58" t="s">
        <v>2</v>
      </c>
      <c r="F31" s="58">
        <v>2.186</v>
      </c>
      <c r="G31" s="58">
        <v>4271</v>
      </c>
      <c r="H31" s="39">
        <f>SUM(F31*20)</f>
        <v>43.72</v>
      </c>
      <c r="I31" s="94">
        <f t="shared" si="0"/>
        <v>4.372</v>
      </c>
    </row>
    <row r="32" spans="1:9" ht="12.75">
      <c r="A32" s="31"/>
      <c r="B32" s="56">
        <v>118017</v>
      </c>
      <c r="C32" s="57" t="s">
        <v>363</v>
      </c>
      <c r="D32" s="57" t="s">
        <v>9</v>
      </c>
      <c r="E32" s="57" t="s">
        <v>10</v>
      </c>
      <c r="F32" s="57">
        <v>7.2</v>
      </c>
      <c r="G32" s="57">
        <v>4272</v>
      </c>
      <c r="H32" s="21">
        <f>SUM(F32*10)</f>
        <v>72</v>
      </c>
      <c r="I32" s="94">
        <f t="shared" si="0"/>
        <v>7.2</v>
      </c>
    </row>
    <row r="33" spans="2:9" ht="12.75">
      <c r="B33" s="105"/>
      <c r="C33" s="103"/>
      <c r="D33" s="103"/>
      <c r="E33" s="60" t="s">
        <v>370</v>
      </c>
      <c r="F33" s="104">
        <f>SUM(F11:F32)</f>
        <v>102.58900000000001</v>
      </c>
      <c r="G33" s="103"/>
      <c r="H33" s="103"/>
      <c r="I33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668"/>
  <sheetViews>
    <sheetView zoomScalePageLayoutView="0" workbookViewId="0" topLeftCell="A47">
      <selection activeCell="C89" sqref="C89"/>
    </sheetView>
  </sheetViews>
  <sheetFormatPr defaultColWidth="9.140625" defaultRowHeight="12.75"/>
  <cols>
    <col min="2" max="2" width="10.140625" style="0" customWidth="1"/>
    <col min="3" max="3" width="18.57421875" style="0" customWidth="1"/>
    <col min="4" max="4" width="16.57421875" style="0" customWidth="1"/>
    <col min="5" max="5" width="10.7109375" style="0" customWidth="1"/>
    <col min="6" max="6" width="11.421875" style="0" customWidth="1"/>
    <col min="7" max="7" width="13.28125" style="0" customWidth="1"/>
    <col min="8" max="8" width="13.421875" style="0" customWidth="1"/>
    <col min="9" max="9" width="11.28125" style="0" customWidth="1"/>
  </cols>
  <sheetData>
    <row r="3" spans="2:9" ht="12.75">
      <c r="B3" s="41"/>
      <c r="C3" s="65" t="s">
        <v>387</v>
      </c>
      <c r="D3" s="66"/>
      <c r="E3" s="66"/>
      <c r="F3" s="66"/>
      <c r="G3" s="66"/>
      <c r="H3" s="66"/>
      <c r="I3" s="7"/>
    </row>
    <row r="4" spans="2:10" ht="12.75">
      <c r="B4" s="45"/>
      <c r="C4" s="67"/>
      <c r="D4" s="65"/>
      <c r="E4" s="66"/>
      <c r="F4" s="66"/>
      <c r="G4" s="66"/>
      <c r="H4" s="66"/>
      <c r="I4" s="14"/>
      <c r="J4" s="7"/>
    </row>
    <row r="5" spans="2:8" ht="12.75">
      <c r="B5" s="45"/>
      <c r="C5" s="45"/>
      <c r="D5" s="45"/>
      <c r="E5" s="45"/>
      <c r="F5" s="45"/>
      <c r="G5" s="45"/>
      <c r="H5" s="45"/>
    </row>
    <row r="6" spans="2:9" ht="38.25">
      <c r="B6" s="42" t="s">
        <v>268</v>
      </c>
      <c r="C6" s="43" t="s">
        <v>269</v>
      </c>
      <c r="D6" s="43" t="s">
        <v>0</v>
      </c>
      <c r="E6" s="42" t="s">
        <v>270</v>
      </c>
      <c r="F6" s="43" t="s">
        <v>271</v>
      </c>
      <c r="G6" s="42" t="s">
        <v>1</v>
      </c>
      <c r="H6" s="42" t="s">
        <v>267</v>
      </c>
      <c r="I6" s="16" t="s">
        <v>367</v>
      </c>
    </row>
    <row r="7" spans="2:9" ht="12.75">
      <c r="B7" s="68">
        <v>15092</v>
      </c>
      <c r="C7" s="47" t="s">
        <v>64</v>
      </c>
      <c r="D7" s="47" t="s">
        <v>9</v>
      </c>
      <c r="E7" s="47" t="s">
        <v>10</v>
      </c>
      <c r="F7" s="47">
        <v>2.042</v>
      </c>
      <c r="G7" s="48">
        <v>3816</v>
      </c>
      <c r="H7" s="49">
        <f>SUM(F7*10)</f>
        <v>20.419999999999998</v>
      </c>
      <c r="I7" s="94">
        <f aca="true" t="shared" si="0" ref="I7:I35">SUM(H7*10%)</f>
        <v>2.042</v>
      </c>
    </row>
    <row r="8" spans="2:9" ht="12.75">
      <c r="B8" s="68">
        <v>16050</v>
      </c>
      <c r="C8" s="47" t="s">
        <v>65</v>
      </c>
      <c r="D8" s="47" t="s">
        <v>9</v>
      </c>
      <c r="E8" s="47" t="s">
        <v>10</v>
      </c>
      <c r="F8" s="47">
        <v>3.459</v>
      </c>
      <c r="G8" s="48">
        <v>3817</v>
      </c>
      <c r="H8" s="49">
        <f>SUM(F8*10)</f>
        <v>34.59</v>
      </c>
      <c r="I8" s="94">
        <f t="shared" si="0"/>
        <v>3.4590000000000005</v>
      </c>
    </row>
    <row r="9" spans="2:9" ht="12.75">
      <c r="B9" s="68">
        <v>16052</v>
      </c>
      <c r="C9" s="47" t="s">
        <v>65</v>
      </c>
      <c r="D9" s="47" t="s">
        <v>9</v>
      </c>
      <c r="E9" s="47" t="s">
        <v>66</v>
      </c>
      <c r="F9" s="47">
        <v>3.633</v>
      </c>
      <c r="G9" s="48">
        <v>3818</v>
      </c>
      <c r="H9" s="69">
        <f aca="true" t="shared" si="1" ref="H9:H23">SUM(F9*18)</f>
        <v>65.394</v>
      </c>
      <c r="I9" s="94">
        <f t="shared" si="0"/>
        <v>6.5394000000000005</v>
      </c>
    </row>
    <row r="10" spans="2:9" ht="12.75">
      <c r="B10" s="68">
        <v>18012</v>
      </c>
      <c r="C10" s="47" t="s">
        <v>64</v>
      </c>
      <c r="D10" s="47" t="s">
        <v>9</v>
      </c>
      <c r="E10" s="47" t="s">
        <v>66</v>
      </c>
      <c r="F10" s="47">
        <v>0.303</v>
      </c>
      <c r="G10" s="48">
        <v>3819</v>
      </c>
      <c r="H10" s="69">
        <f t="shared" si="1"/>
        <v>5.454</v>
      </c>
      <c r="I10" s="94">
        <f t="shared" si="0"/>
        <v>0.5454</v>
      </c>
    </row>
    <row r="11" spans="2:9" ht="12.75">
      <c r="B11" s="68">
        <v>20004</v>
      </c>
      <c r="C11" s="47" t="s">
        <v>67</v>
      </c>
      <c r="D11" s="47" t="s">
        <v>9</v>
      </c>
      <c r="E11" s="47" t="s">
        <v>66</v>
      </c>
      <c r="F11" s="47">
        <v>1.333</v>
      </c>
      <c r="G11" s="48">
        <v>3820</v>
      </c>
      <c r="H11" s="69">
        <f t="shared" si="1"/>
        <v>23.994</v>
      </c>
      <c r="I11" s="94">
        <f t="shared" si="0"/>
        <v>2.3994</v>
      </c>
    </row>
    <row r="12" spans="2:9" ht="12.75">
      <c r="B12" s="68">
        <v>23002</v>
      </c>
      <c r="C12" s="47" t="s">
        <v>67</v>
      </c>
      <c r="D12" s="47" t="s">
        <v>9</v>
      </c>
      <c r="E12" s="47" t="s">
        <v>66</v>
      </c>
      <c r="F12" s="47">
        <v>1.7</v>
      </c>
      <c r="G12" s="48">
        <v>3821</v>
      </c>
      <c r="H12" s="69">
        <f t="shared" si="1"/>
        <v>30.599999999999998</v>
      </c>
      <c r="I12" s="94">
        <f t="shared" si="0"/>
        <v>3.06</v>
      </c>
    </row>
    <row r="13" spans="2:9" ht="12.75">
      <c r="B13" s="68">
        <v>23004</v>
      </c>
      <c r="C13" s="47" t="s">
        <v>67</v>
      </c>
      <c r="D13" s="47" t="s">
        <v>9</v>
      </c>
      <c r="E13" s="47" t="s">
        <v>66</v>
      </c>
      <c r="F13" s="47">
        <v>1.968</v>
      </c>
      <c r="G13" s="48">
        <v>3822</v>
      </c>
      <c r="H13" s="69">
        <f t="shared" si="1"/>
        <v>35.424</v>
      </c>
      <c r="I13" s="94">
        <f t="shared" si="0"/>
        <v>3.5424</v>
      </c>
    </row>
    <row r="14" spans="2:9" ht="12.75">
      <c r="B14" s="68">
        <v>23007</v>
      </c>
      <c r="C14" s="47" t="s">
        <v>67</v>
      </c>
      <c r="D14" s="47" t="s">
        <v>9</v>
      </c>
      <c r="E14" s="47" t="s">
        <v>66</v>
      </c>
      <c r="F14" s="47">
        <v>2.269</v>
      </c>
      <c r="G14" s="48">
        <v>3823</v>
      </c>
      <c r="H14" s="69">
        <f t="shared" si="1"/>
        <v>40.842</v>
      </c>
      <c r="I14" s="94">
        <f t="shared" si="0"/>
        <v>4.0842</v>
      </c>
    </row>
    <row r="15" spans="2:9" ht="12.75">
      <c r="B15" s="68">
        <v>25010</v>
      </c>
      <c r="C15" s="47" t="s">
        <v>67</v>
      </c>
      <c r="D15" s="47" t="s">
        <v>9</v>
      </c>
      <c r="E15" s="47" t="s">
        <v>66</v>
      </c>
      <c r="F15" s="47">
        <v>1.043</v>
      </c>
      <c r="G15" s="48">
        <v>3824</v>
      </c>
      <c r="H15" s="69">
        <f t="shared" si="1"/>
        <v>18.773999999999997</v>
      </c>
      <c r="I15" s="94">
        <f t="shared" si="0"/>
        <v>1.8773999999999997</v>
      </c>
    </row>
    <row r="16" spans="2:9" ht="15" customHeight="1">
      <c r="B16" s="68">
        <v>26008</v>
      </c>
      <c r="C16" s="98" t="s">
        <v>67</v>
      </c>
      <c r="D16" s="98" t="s">
        <v>32</v>
      </c>
      <c r="E16" s="98" t="s">
        <v>66</v>
      </c>
      <c r="F16" s="98">
        <v>0.801</v>
      </c>
      <c r="G16" s="99">
        <v>3825</v>
      </c>
      <c r="H16" s="100">
        <f t="shared" si="1"/>
        <v>14.418000000000001</v>
      </c>
      <c r="I16" s="94">
        <f t="shared" si="0"/>
        <v>1.4418000000000002</v>
      </c>
    </row>
    <row r="17" spans="2:9" ht="13.5" customHeight="1">
      <c r="B17" s="68">
        <v>31002</v>
      </c>
      <c r="C17" s="47" t="s">
        <v>67</v>
      </c>
      <c r="D17" s="47" t="s">
        <v>9</v>
      </c>
      <c r="E17" s="47" t="s">
        <v>66</v>
      </c>
      <c r="F17" s="47">
        <v>0.429</v>
      </c>
      <c r="G17" s="48">
        <v>3826</v>
      </c>
      <c r="H17" s="69">
        <f t="shared" si="1"/>
        <v>7.7219999999999995</v>
      </c>
      <c r="I17" s="94">
        <f t="shared" si="0"/>
        <v>0.7722</v>
      </c>
    </row>
    <row r="18" spans="2:9" ht="14.25" customHeight="1">
      <c r="B18" s="68">
        <v>31022</v>
      </c>
      <c r="C18" s="47" t="s">
        <v>67</v>
      </c>
      <c r="D18" s="47" t="s">
        <v>9</v>
      </c>
      <c r="E18" s="47" t="s">
        <v>66</v>
      </c>
      <c r="F18" s="47">
        <v>2.95</v>
      </c>
      <c r="G18" s="48">
        <v>3827</v>
      </c>
      <c r="H18" s="69">
        <f t="shared" si="1"/>
        <v>53.1</v>
      </c>
      <c r="I18" s="94">
        <f t="shared" si="0"/>
        <v>5.3100000000000005</v>
      </c>
    </row>
    <row r="19" spans="2:9" ht="12.75">
      <c r="B19" s="68">
        <v>31024</v>
      </c>
      <c r="C19" s="47" t="s">
        <v>67</v>
      </c>
      <c r="D19" s="47" t="s">
        <v>9</v>
      </c>
      <c r="E19" s="47" t="s">
        <v>66</v>
      </c>
      <c r="F19" s="47">
        <v>1.599</v>
      </c>
      <c r="G19" s="48">
        <v>3828</v>
      </c>
      <c r="H19" s="69">
        <f t="shared" si="1"/>
        <v>28.782</v>
      </c>
      <c r="I19" s="94">
        <f t="shared" si="0"/>
        <v>2.8782</v>
      </c>
    </row>
    <row r="20" spans="2:9" ht="12.75">
      <c r="B20" s="68">
        <v>33007</v>
      </c>
      <c r="C20" s="47" t="s">
        <v>67</v>
      </c>
      <c r="D20" s="47" t="s">
        <v>9</v>
      </c>
      <c r="E20" s="47" t="s">
        <v>66</v>
      </c>
      <c r="F20" s="47">
        <v>10</v>
      </c>
      <c r="G20" s="48">
        <v>3829</v>
      </c>
      <c r="H20" s="69">
        <f t="shared" si="1"/>
        <v>180</v>
      </c>
      <c r="I20" s="94">
        <f t="shared" si="0"/>
        <v>18</v>
      </c>
    </row>
    <row r="21" spans="2:9" ht="12.75">
      <c r="B21" s="68">
        <v>33012</v>
      </c>
      <c r="C21" s="47" t="s">
        <v>67</v>
      </c>
      <c r="D21" s="47" t="s">
        <v>9</v>
      </c>
      <c r="E21" s="47" t="s">
        <v>66</v>
      </c>
      <c r="F21" s="47">
        <v>2.278</v>
      </c>
      <c r="G21" s="48">
        <v>3830</v>
      </c>
      <c r="H21" s="69">
        <f t="shared" si="1"/>
        <v>41.004</v>
      </c>
      <c r="I21" s="94">
        <f t="shared" si="0"/>
        <v>4.1004</v>
      </c>
    </row>
    <row r="22" spans="2:9" ht="12.75">
      <c r="B22" s="68">
        <v>34004</v>
      </c>
      <c r="C22" s="47" t="s">
        <v>67</v>
      </c>
      <c r="D22" s="47" t="s">
        <v>9</v>
      </c>
      <c r="E22" s="47" t="s">
        <v>66</v>
      </c>
      <c r="F22" s="47">
        <v>2.987</v>
      </c>
      <c r="G22" s="48">
        <v>3831</v>
      </c>
      <c r="H22" s="69">
        <f t="shared" si="1"/>
        <v>53.766000000000005</v>
      </c>
      <c r="I22" s="94">
        <f t="shared" si="0"/>
        <v>5.376600000000001</v>
      </c>
    </row>
    <row r="23" spans="2:9" ht="12.75">
      <c r="B23" s="68">
        <v>36103</v>
      </c>
      <c r="C23" s="98" t="s">
        <v>67</v>
      </c>
      <c r="D23" s="98" t="s">
        <v>32</v>
      </c>
      <c r="E23" s="98" t="s">
        <v>66</v>
      </c>
      <c r="F23" s="98">
        <v>0.442</v>
      </c>
      <c r="G23" s="99">
        <v>3832</v>
      </c>
      <c r="H23" s="100">
        <f t="shared" si="1"/>
        <v>7.956</v>
      </c>
      <c r="I23" s="94">
        <f t="shared" si="0"/>
        <v>0.7956000000000001</v>
      </c>
    </row>
    <row r="24" spans="2:9" ht="14.25" customHeight="1">
      <c r="B24" s="68">
        <v>44016</v>
      </c>
      <c r="C24" s="47" t="s">
        <v>68</v>
      </c>
      <c r="D24" s="47" t="s">
        <v>9</v>
      </c>
      <c r="E24" s="47" t="s">
        <v>59</v>
      </c>
      <c r="F24" s="47">
        <v>15.99</v>
      </c>
      <c r="G24" s="54">
        <v>4304</v>
      </c>
      <c r="H24" s="49">
        <f>SUM(F24*11)</f>
        <v>175.89000000000001</v>
      </c>
      <c r="I24" s="94">
        <f t="shared" si="0"/>
        <v>17.589000000000002</v>
      </c>
    </row>
    <row r="25" spans="2:9" ht="12.75">
      <c r="B25" s="68">
        <v>47016</v>
      </c>
      <c r="C25" s="98" t="s">
        <v>68</v>
      </c>
      <c r="D25" s="98" t="s">
        <v>32</v>
      </c>
      <c r="E25" s="98" t="s">
        <v>66</v>
      </c>
      <c r="F25" s="98">
        <v>1.265</v>
      </c>
      <c r="G25" s="99">
        <v>3833</v>
      </c>
      <c r="H25" s="100">
        <f>SUM(F25*18)</f>
        <v>22.77</v>
      </c>
      <c r="I25" s="94">
        <f t="shared" si="0"/>
        <v>2.277</v>
      </c>
    </row>
    <row r="26" spans="2:9" ht="12.75">
      <c r="B26" s="51">
        <v>59004</v>
      </c>
      <c r="C26" s="52" t="s">
        <v>69</v>
      </c>
      <c r="D26" s="52" t="s">
        <v>9</v>
      </c>
      <c r="E26" s="50" t="s">
        <v>66</v>
      </c>
      <c r="F26" s="53">
        <v>2.246</v>
      </c>
      <c r="G26" s="53">
        <v>3834</v>
      </c>
      <c r="H26" s="69">
        <f>SUM(F26*18)</f>
        <v>40.428</v>
      </c>
      <c r="I26" s="94">
        <f t="shared" si="0"/>
        <v>4.0428</v>
      </c>
    </row>
    <row r="27" spans="2:9" ht="12.75">
      <c r="B27" s="51">
        <v>59016</v>
      </c>
      <c r="C27" s="52" t="s">
        <v>282</v>
      </c>
      <c r="D27" s="52" t="s">
        <v>9</v>
      </c>
      <c r="E27" s="50" t="s">
        <v>66</v>
      </c>
      <c r="F27" s="53">
        <v>0.488</v>
      </c>
      <c r="G27" s="53">
        <v>3835</v>
      </c>
      <c r="H27" s="49">
        <f>SUM(F27*18)</f>
        <v>8.783999999999999</v>
      </c>
      <c r="I27" s="95">
        <f t="shared" si="0"/>
        <v>0.8784</v>
      </c>
    </row>
    <row r="28" spans="2:9" ht="12.75">
      <c r="B28" s="51">
        <v>59053</v>
      </c>
      <c r="C28" s="52" t="s">
        <v>282</v>
      </c>
      <c r="D28" s="52" t="s">
        <v>9</v>
      </c>
      <c r="E28" s="50" t="s">
        <v>78</v>
      </c>
      <c r="F28" s="53">
        <v>4</v>
      </c>
      <c r="G28" s="53">
        <v>3836</v>
      </c>
      <c r="H28" s="49">
        <f aca="true" t="shared" si="2" ref="H28:H33">SUM(F28*10)</f>
        <v>40</v>
      </c>
      <c r="I28" s="94">
        <f t="shared" si="0"/>
        <v>4</v>
      </c>
    </row>
    <row r="29" spans="2:9" ht="12.75">
      <c r="B29" s="68">
        <v>59085</v>
      </c>
      <c r="C29" s="47" t="s">
        <v>69</v>
      </c>
      <c r="D29" s="47" t="s">
        <v>9</v>
      </c>
      <c r="E29" s="47" t="s">
        <v>10</v>
      </c>
      <c r="F29" s="47">
        <v>3.385</v>
      </c>
      <c r="G29" s="48">
        <v>3837</v>
      </c>
      <c r="H29" s="49">
        <f t="shared" si="2"/>
        <v>33.849999999999994</v>
      </c>
      <c r="I29" s="94">
        <f t="shared" si="0"/>
        <v>3.385</v>
      </c>
    </row>
    <row r="30" spans="2:9" ht="12.75">
      <c r="B30" s="68">
        <v>59086</v>
      </c>
      <c r="C30" s="47" t="s">
        <v>69</v>
      </c>
      <c r="D30" s="47" t="s">
        <v>9</v>
      </c>
      <c r="E30" s="47" t="s">
        <v>10</v>
      </c>
      <c r="F30" s="47">
        <v>3.821</v>
      </c>
      <c r="G30" s="48">
        <v>3838</v>
      </c>
      <c r="H30" s="49">
        <f t="shared" si="2"/>
        <v>38.21</v>
      </c>
      <c r="I30" s="94">
        <f t="shared" si="0"/>
        <v>3.821</v>
      </c>
    </row>
    <row r="31" spans="2:9" ht="12.75">
      <c r="B31" s="68">
        <v>59095</v>
      </c>
      <c r="C31" s="47" t="s">
        <v>69</v>
      </c>
      <c r="D31" s="47" t="s">
        <v>9</v>
      </c>
      <c r="E31" s="47" t="s">
        <v>10</v>
      </c>
      <c r="F31" s="47">
        <v>1.532</v>
      </c>
      <c r="G31" s="48">
        <v>3839</v>
      </c>
      <c r="H31" s="49">
        <f t="shared" si="2"/>
        <v>15.32</v>
      </c>
      <c r="I31" s="94">
        <f t="shared" si="0"/>
        <v>1.532</v>
      </c>
    </row>
    <row r="32" spans="2:9" ht="12.75">
      <c r="B32" s="68">
        <v>59098</v>
      </c>
      <c r="C32" s="47" t="s">
        <v>69</v>
      </c>
      <c r="D32" s="47" t="s">
        <v>9</v>
      </c>
      <c r="E32" s="47" t="s">
        <v>10</v>
      </c>
      <c r="F32" s="47">
        <v>5.741</v>
      </c>
      <c r="G32" s="48">
        <v>3840</v>
      </c>
      <c r="H32" s="49">
        <f t="shared" si="2"/>
        <v>57.41</v>
      </c>
      <c r="I32" s="94">
        <f t="shared" si="0"/>
        <v>5.741</v>
      </c>
    </row>
    <row r="33" spans="2:9" ht="12.75">
      <c r="B33" s="68">
        <v>59099</v>
      </c>
      <c r="C33" s="47" t="s">
        <v>69</v>
      </c>
      <c r="D33" s="47" t="s">
        <v>9</v>
      </c>
      <c r="E33" s="47" t="s">
        <v>10</v>
      </c>
      <c r="F33" s="47">
        <v>6.5</v>
      </c>
      <c r="G33" s="48">
        <v>3841</v>
      </c>
      <c r="H33" s="49">
        <f t="shared" si="2"/>
        <v>65</v>
      </c>
      <c r="I33" s="94">
        <f t="shared" si="0"/>
        <v>6.5</v>
      </c>
    </row>
    <row r="34" spans="2:9" ht="12.75">
      <c r="B34" s="51">
        <v>62006</v>
      </c>
      <c r="C34" s="52" t="s">
        <v>283</v>
      </c>
      <c r="D34" s="52" t="s">
        <v>9</v>
      </c>
      <c r="E34" s="50" t="s">
        <v>187</v>
      </c>
      <c r="F34" s="53">
        <v>0.517</v>
      </c>
      <c r="G34" s="53">
        <v>3842</v>
      </c>
      <c r="H34" s="49">
        <f>SUM(F34*11)</f>
        <v>5.687</v>
      </c>
      <c r="I34" s="94">
        <f t="shared" si="0"/>
        <v>0.5687000000000001</v>
      </c>
    </row>
    <row r="35" spans="2:9" ht="12.75">
      <c r="B35" s="88">
        <v>65013</v>
      </c>
      <c r="C35" s="89" t="s">
        <v>70</v>
      </c>
      <c r="D35" s="89" t="s">
        <v>9</v>
      </c>
      <c r="E35" s="89" t="s">
        <v>6</v>
      </c>
      <c r="F35" s="89">
        <v>2</v>
      </c>
      <c r="G35" s="48">
        <v>3843</v>
      </c>
      <c r="H35" s="49">
        <f>SUM(F35*13)</f>
        <v>26</v>
      </c>
      <c r="I35" s="94">
        <f t="shared" si="0"/>
        <v>2.6</v>
      </c>
    </row>
    <row r="36" spans="2:9" ht="15.75" customHeight="1">
      <c r="B36" s="108">
        <v>73003</v>
      </c>
      <c r="C36" s="109" t="s">
        <v>71</v>
      </c>
      <c r="D36" s="109" t="s">
        <v>9</v>
      </c>
      <c r="E36" s="109" t="s">
        <v>66</v>
      </c>
      <c r="F36" s="109">
        <v>3.409</v>
      </c>
      <c r="G36" s="109">
        <v>3844</v>
      </c>
      <c r="H36" s="110">
        <f aca="true" t="shared" si="3" ref="H36:H55">SUM(F36*18)</f>
        <v>61.361999999999995</v>
      </c>
      <c r="I36" s="111">
        <f aca="true" t="shared" si="4" ref="I36:I55">SUM(H36*10%)</f>
        <v>6.1362</v>
      </c>
    </row>
    <row r="37" spans="2:9" ht="15" customHeight="1">
      <c r="B37" s="108">
        <v>73004</v>
      </c>
      <c r="C37" s="109" t="s">
        <v>71</v>
      </c>
      <c r="D37" s="109" t="s">
        <v>9</v>
      </c>
      <c r="E37" s="109" t="s">
        <v>66</v>
      </c>
      <c r="F37" s="109">
        <v>1.7</v>
      </c>
      <c r="G37" s="109">
        <v>3845</v>
      </c>
      <c r="H37" s="110">
        <f t="shared" si="3"/>
        <v>30.599999999999998</v>
      </c>
      <c r="I37" s="111">
        <f t="shared" si="4"/>
        <v>3.06</v>
      </c>
    </row>
    <row r="38" spans="2:9" ht="14.25" customHeight="1">
      <c r="B38" s="108">
        <v>73007</v>
      </c>
      <c r="C38" s="109" t="s">
        <v>71</v>
      </c>
      <c r="D38" s="109" t="s">
        <v>9</v>
      </c>
      <c r="E38" s="109" t="s">
        <v>66</v>
      </c>
      <c r="F38" s="109">
        <v>1.255</v>
      </c>
      <c r="G38" s="109">
        <v>3846</v>
      </c>
      <c r="H38" s="110">
        <f t="shared" si="3"/>
        <v>22.589999999999996</v>
      </c>
      <c r="I38" s="111">
        <f t="shared" si="4"/>
        <v>2.259</v>
      </c>
    </row>
    <row r="39" spans="2:9" ht="19.5" customHeight="1">
      <c r="B39" s="108">
        <v>74015</v>
      </c>
      <c r="C39" s="109" t="s">
        <v>71</v>
      </c>
      <c r="D39" s="109" t="s">
        <v>9</v>
      </c>
      <c r="E39" s="109" t="s">
        <v>66</v>
      </c>
      <c r="F39" s="109">
        <v>1.031</v>
      </c>
      <c r="G39" s="109">
        <v>3847</v>
      </c>
      <c r="H39" s="110">
        <f t="shared" si="3"/>
        <v>18.558</v>
      </c>
      <c r="I39" s="111">
        <f t="shared" si="4"/>
        <v>1.8558000000000001</v>
      </c>
    </row>
    <row r="40" spans="2:9" ht="16.5" customHeight="1">
      <c r="B40" s="108">
        <v>74022</v>
      </c>
      <c r="C40" s="109" t="s">
        <v>71</v>
      </c>
      <c r="D40" s="109" t="s">
        <v>9</v>
      </c>
      <c r="E40" s="109" t="s">
        <v>66</v>
      </c>
      <c r="F40" s="109">
        <v>1.465</v>
      </c>
      <c r="G40" s="109">
        <v>3848</v>
      </c>
      <c r="H40" s="110">
        <f t="shared" si="3"/>
        <v>26.37</v>
      </c>
      <c r="I40" s="111">
        <f t="shared" si="4"/>
        <v>2.6370000000000005</v>
      </c>
    </row>
    <row r="41" spans="2:9" ht="12" customHeight="1">
      <c r="B41" s="108">
        <v>74037</v>
      </c>
      <c r="C41" s="109" t="s">
        <v>71</v>
      </c>
      <c r="D41" s="109" t="s">
        <v>9</v>
      </c>
      <c r="E41" s="109" t="s">
        <v>66</v>
      </c>
      <c r="F41" s="109">
        <v>1.6</v>
      </c>
      <c r="G41" s="109">
        <v>3849</v>
      </c>
      <c r="H41" s="110">
        <f t="shared" si="3"/>
        <v>28.8</v>
      </c>
      <c r="I41" s="111">
        <f t="shared" si="4"/>
        <v>2.8800000000000003</v>
      </c>
    </row>
    <row r="42" spans="2:9" ht="12.75">
      <c r="B42" s="68">
        <v>74055</v>
      </c>
      <c r="C42" s="47" t="s">
        <v>71</v>
      </c>
      <c r="D42" s="47" t="s">
        <v>9</v>
      </c>
      <c r="E42" s="47" t="s">
        <v>66</v>
      </c>
      <c r="F42" s="47">
        <v>0.704</v>
      </c>
      <c r="G42" s="48">
        <v>3850</v>
      </c>
      <c r="H42" s="69">
        <f t="shared" si="3"/>
        <v>12.671999999999999</v>
      </c>
      <c r="I42" s="94">
        <f t="shared" si="4"/>
        <v>1.2671999999999999</v>
      </c>
    </row>
    <row r="43" spans="2:9" ht="12.75">
      <c r="B43" s="68">
        <v>75003</v>
      </c>
      <c r="C43" s="47" t="s">
        <v>72</v>
      </c>
      <c r="D43" s="47" t="s">
        <v>9</v>
      </c>
      <c r="E43" s="47" t="s">
        <v>66</v>
      </c>
      <c r="F43" s="47">
        <v>0.681</v>
      </c>
      <c r="G43" s="48">
        <v>3851</v>
      </c>
      <c r="H43" s="69">
        <f t="shared" si="3"/>
        <v>12.258000000000001</v>
      </c>
      <c r="I43" s="94">
        <f t="shared" si="4"/>
        <v>1.2258000000000002</v>
      </c>
    </row>
    <row r="44" spans="2:9" ht="12.75">
      <c r="B44" s="68">
        <v>75006</v>
      </c>
      <c r="C44" s="47" t="s">
        <v>72</v>
      </c>
      <c r="D44" s="47" t="s">
        <v>9</v>
      </c>
      <c r="E44" s="47" t="s">
        <v>66</v>
      </c>
      <c r="F44" s="47">
        <v>0.797</v>
      </c>
      <c r="G44" s="48">
        <v>3852</v>
      </c>
      <c r="H44" s="69">
        <f t="shared" si="3"/>
        <v>14.346</v>
      </c>
      <c r="I44" s="94">
        <f t="shared" si="4"/>
        <v>1.4346</v>
      </c>
    </row>
    <row r="45" spans="2:10" ht="12.75" customHeight="1">
      <c r="B45" s="51">
        <v>75010</v>
      </c>
      <c r="C45" s="52" t="s">
        <v>72</v>
      </c>
      <c r="D45" s="52" t="s">
        <v>9</v>
      </c>
      <c r="E45" s="50" t="s">
        <v>66</v>
      </c>
      <c r="F45" s="53">
        <v>0.411</v>
      </c>
      <c r="G45" s="53">
        <v>3853</v>
      </c>
      <c r="H45" s="69">
        <f t="shared" si="3"/>
        <v>7.398</v>
      </c>
      <c r="I45" s="94">
        <f t="shared" si="4"/>
        <v>0.7398</v>
      </c>
      <c r="J45" s="2"/>
    </row>
    <row r="46" spans="2:10" ht="18.75" customHeight="1">
      <c r="B46" s="51">
        <v>75018</v>
      </c>
      <c r="C46" s="52" t="s">
        <v>284</v>
      </c>
      <c r="D46" s="52" t="s">
        <v>9</v>
      </c>
      <c r="E46" s="50" t="s">
        <v>66</v>
      </c>
      <c r="F46" s="53">
        <v>1.179</v>
      </c>
      <c r="G46" s="53">
        <v>3854</v>
      </c>
      <c r="H46" s="69">
        <f t="shared" si="3"/>
        <v>21.222</v>
      </c>
      <c r="I46" s="94">
        <f t="shared" si="4"/>
        <v>2.1222000000000003</v>
      </c>
      <c r="J46" s="2"/>
    </row>
    <row r="47" spans="2:10" ht="18.75" customHeight="1">
      <c r="B47" s="51">
        <v>75021</v>
      </c>
      <c r="C47" s="52" t="s">
        <v>284</v>
      </c>
      <c r="D47" s="52" t="s">
        <v>9</v>
      </c>
      <c r="E47" s="50" t="s">
        <v>66</v>
      </c>
      <c r="F47" s="53">
        <v>0.545</v>
      </c>
      <c r="G47" s="53">
        <v>3855</v>
      </c>
      <c r="H47" s="69">
        <f t="shared" si="3"/>
        <v>9.81</v>
      </c>
      <c r="I47" s="94">
        <f t="shared" si="4"/>
        <v>0.9810000000000001</v>
      </c>
      <c r="J47" s="2"/>
    </row>
    <row r="48" spans="2:10" ht="19.5" customHeight="1">
      <c r="B48" s="51">
        <v>75024</v>
      </c>
      <c r="C48" s="52" t="s">
        <v>284</v>
      </c>
      <c r="D48" s="52" t="s">
        <v>9</v>
      </c>
      <c r="E48" s="50" t="s">
        <v>66</v>
      </c>
      <c r="F48" s="53">
        <v>0.2</v>
      </c>
      <c r="G48" s="53">
        <v>3856</v>
      </c>
      <c r="H48" s="69">
        <f t="shared" si="3"/>
        <v>3.6</v>
      </c>
      <c r="I48" s="95">
        <f t="shared" si="4"/>
        <v>0.36000000000000004</v>
      </c>
      <c r="J48" s="2"/>
    </row>
    <row r="49" spans="2:10" ht="18.75" customHeight="1">
      <c r="B49" s="51">
        <v>75027</v>
      </c>
      <c r="C49" s="52" t="s">
        <v>284</v>
      </c>
      <c r="D49" s="52" t="s">
        <v>9</v>
      </c>
      <c r="E49" s="50" t="s">
        <v>66</v>
      </c>
      <c r="F49" s="53">
        <v>2.127</v>
      </c>
      <c r="G49" s="53">
        <v>3857</v>
      </c>
      <c r="H49" s="69">
        <f t="shared" si="3"/>
        <v>38.285999999999994</v>
      </c>
      <c r="I49" s="94">
        <f t="shared" si="4"/>
        <v>3.8286</v>
      </c>
      <c r="J49" s="2"/>
    </row>
    <row r="50" spans="2:10" ht="19.5" customHeight="1">
      <c r="B50" s="51">
        <v>75034</v>
      </c>
      <c r="C50" s="52" t="s">
        <v>284</v>
      </c>
      <c r="D50" s="52" t="s">
        <v>9</v>
      </c>
      <c r="E50" s="50" t="s">
        <v>66</v>
      </c>
      <c r="F50" s="53">
        <v>4.3</v>
      </c>
      <c r="G50" s="53">
        <v>3858</v>
      </c>
      <c r="H50" s="69">
        <f t="shared" si="3"/>
        <v>77.39999999999999</v>
      </c>
      <c r="I50" s="94">
        <f t="shared" si="4"/>
        <v>7.739999999999999</v>
      </c>
      <c r="J50" s="2"/>
    </row>
    <row r="51" spans="2:10" ht="18.75" customHeight="1">
      <c r="B51" s="51">
        <v>75047</v>
      </c>
      <c r="C51" s="52" t="s">
        <v>284</v>
      </c>
      <c r="D51" s="52" t="s">
        <v>9</v>
      </c>
      <c r="E51" s="50" t="s">
        <v>66</v>
      </c>
      <c r="F51" s="53">
        <v>1.67</v>
      </c>
      <c r="G51" s="53">
        <v>3859</v>
      </c>
      <c r="H51" s="69">
        <f t="shared" si="3"/>
        <v>30.06</v>
      </c>
      <c r="I51" s="94">
        <f t="shared" si="4"/>
        <v>3.0060000000000002</v>
      </c>
      <c r="J51" s="2"/>
    </row>
    <row r="52" spans="2:10" ht="12.75">
      <c r="B52" s="68">
        <v>76016</v>
      </c>
      <c r="C52" s="98" t="s">
        <v>71</v>
      </c>
      <c r="D52" s="98" t="s">
        <v>32</v>
      </c>
      <c r="E52" s="98" t="s">
        <v>66</v>
      </c>
      <c r="F52" s="98">
        <v>1.401</v>
      </c>
      <c r="G52" s="99">
        <v>3860</v>
      </c>
      <c r="H52" s="100">
        <f t="shared" si="3"/>
        <v>25.218</v>
      </c>
      <c r="I52" s="94">
        <f t="shared" si="4"/>
        <v>2.5218000000000003</v>
      </c>
      <c r="J52" s="2"/>
    </row>
    <row r="53" spans="2:10" ht="12.75">
      <c r="B53" s="51">
        <v>81003</v>
      </c>
      <c r="C53" s="52" t="s">
        <v>285</v>
      </c>
      <c r="D53" s="52" t="s">
        <v>9</v>
      </c>
      <c r="E53" s="50" t="s">
        <v>66</v>
      </c>
      <c r="F53" s="53">
        <v>9.4</v>
      </c>
      <c r="G53" s="53">
        <v>3861</v>
      </c>
      <c r="H53" s="69">
        <f t="shared" si="3"/>
        <v>169.20000000000002</v>
      </c>
      <c r="I53" s="94">
        <f t="shared" si="4"/>
        <v>16.92</v>
      </c>
      <c r="J53" s="2"/>
    </row>
    <row r="54" spans="2:10" ht="17.25" customHeight="1">
      <c r="B54" s="51">
        <v>82012</v>
      </c>
      <c r="C54" s="52" t="s">
        <v>286</v>
      </c>
      <c r="D54" s="52" t="s">
        <v>9</v>
      </c>
      <c r="E54" s="50" t="s">
        <v>78</v>
      </c>
      <c r="F54" s="53">
        <v>8.647</v>
      </c>
      <c r="G54" s="53">
        <v>3864</v>
      </c>
      <c r="H54" s="49">
        <f>SUM(F54*10)</f>
        <v>86.47</v>
      </c>
      <c r="I54" s="94">
        <f t="shared" si="4"/>
        <v>8.647</v>
      </c>
      <c r="J54" s="2"/>
    </row>
    <row r="55" spans="2:10" ht="12.75">
      <c r="B55" s="51">
        <v>84073</v>
      </c>
      <c r="C55" s="52" t="s">
        <v>287</v>
      </c>
      <c r="D55" s="52" t="s">
        <v>9</v>
      </c>
      <c r="E55" s="50" t="s">
        <v>66</v>
      </c>
      <c r="F55" s="53">
        <v>2</v>
      </c>
      <c r="G55" s="53">
        <v>3865</v>
      </c>
      <c r="H55" s="69">
        <f t="shared" si="3"/>
        <v>36</v>
      </c>
      <c r="I55" s="94">
        <f t="shared" si="4"/>
        <v>3.6</v>
      </c>
      <c r="J55" s="2"/>
    </row>
    <row r="56" spans="2:9" ht="12.75">
      <c r="B56" s="51">
        <v>126032</v>
      </c>
      <c r="C56" s="52" t="s">
        <v>288</v>
      </c>
      <c r="D56" s="52" t="s">
        <v>9</v>
      </c>
      <c r="E56" s="50" t="s">
        <v>66</v>
      </c>
      <c r="F56" s="53">
        <v>6.201</v>
      </c>
      <c r="G56" s="54">
        <v>424</v>
      </c>
      <c r="H56" s="69">
        <f>SUM(F56*18)</f>
        <v>111.618</v>
      </c>
      <c r="I56" s="94">
        <f aca="true" t="shared" si="5" ref="I56:I79">SUM(H56*10%)</f>
        <v>11.1618</v>
      </c>
    </row>
    <row r="57" spans="2:9" ht="12.75">
      <c r="B57" s="90">
        <v>131013</v>
      </c>
      <c r="C57" s="47" t="s">
        <v>73</v>
      </c>
      <c r="D57" s="47" t="s">
        <v>9</v>
      </c>
      <c r="E57" s="50" t="s">
        <v>6</v>
      </c>
      <c r="F57" s="47">
        <v>3.179</v>
      </c>
      <c r="G57" s="48">
        <v>3866</v>
      </c>
      <c r="H57" s="49">
        <f>SUM(F57*13)</f>
        <v>41.327</v>
      </c>
      <c r="I57" s="94">
        <f t="shared" si="5"/>
        <v>4.1327</v>
      </c>
    </row>
    <row r="58" spans="2:9" ht="12.75">
      <c r="B58" s="51">
        <v>132041</v>
      </c>
      <c r="C58" s="52" t="s">
        <v>73</v>
      </c>
      <c r="D58" s="52" t="s">
        <v>9</v>
      </c>
      <c r="E58" s="50" t="s">
        <v>87</v>
      </c>
      <c r="F58" s="53">
        <v>1.273</v>
      </c>
      <c r="G58" s="53">
        <v>3867</v>
      </c>
      <c r="H58" s="69">
        <f>SUM(F58*13)</f>
        <v>16.549</v>
      </c>
      <c r="I58" s="94">
        <f t="shared" si="5"/>
        <v>1.6549</v>
      </c>
    </row>
    <row r="59" spans="2:9" ht="12.75">
      <c r="B59" s="90">
        <v>132047</v>
      </c>
      <c r="C59" s="47" t="s">
        <v>73</v>
      </c>
      <c r="D59" s="47" t="s">
        <v>9</v>
      </c>
      <c r="E59" s="47" t="s">
        <v>6</v>
      </c>
      <c r="F59" s="47">
        <v>0.84</v>
      </c>
      <c r="G59" s="54">
        <v>3363</v>
      </c>
      <c r="H59" s="49">
        <f>SUM(F59*13)</f>
        <v>10.92</v>
      </c>
      <c r="I59" s="94">
        <f t="shared" si="5"/>
        <v>1.092</v>
      </c>
    </row>
    <row r="60" spans="2:9" ht="12.75">
      <c r="B60" s="68">
        <v>205067</v>
      </c>
      <c r="C60" s="98" t="s">
        <v>71</v>
      </c>
      <c r="D60" s="98" t="s">
        <v>32</v>
      </c>
      <c r="E60" s="98" t="s">
        <v>66</v>
      </c>
      <c r="F60" s="98">
        <v>0.777</v>
      </c>
      <c r="G60" s="99">
        <v>3868</v>
      </c>
      <c r="H60" s="100">
        <f aca="true" t="shared" si="6" ref="H60:H81">SUM(F60*18)</f>
        <v>13.986</v>
      </c>
      <c r="I60" s="94">
        <f t="shared" si="5"/>
        <v>1.3986</v>
      </c>
    </row>
    <row r="61" spans="2:9" ht="12.75">
      <c r="B61" s="68">
        <v>205069</v>
      </c>
      <c r="C61" s="98" t="s">
        <v>71</v>
      </c>
      <c r="D61" s="98" t="s">
        <v>32</v>
      </c>
      <c r="E61" s="98" t="s">
        <v>66</v>
      </c>
      <c r="F61" s="98">
        <v>0.775</v>
      </c>
      <c r="G61" s="99">
        <v>3869</v>
      </c>
      <c r="H61" s="100">
        <f t="shared" si="6"/>
        <v>13.950000000000001</v>
      </c>
      <c r="I61" s="94">
        <f t="shared" si="5"/>
        <v>1.3950000000000002</v>
      </c>
    </row>
    <row r="62" spans="2:9" ht="12.75">
      <c r="B62" s="68">
        <v>205085</v>
      </c>
      <c r="C62" s="98" t="s">
        <v>71</v>
      </c>
      <c r="D62" s="98" t="s">
        <v>32</v>
      </c>
      <c r="E62" s="98" t="s">
        <v>66</v>
      </c>
      <c r="F62" s="98">
        <v>0.805</v>
      </c>
      <c r="G62" s="99">
        <v>3870</v>
      </c>
      <c r="H62" s="100">
        <f t="shared" si="6"/>
        <v>14.49</v>
      </c>
      <c r="I62" s="94">
        <f t="shared" si="5"/>
        <v>1.449</v>
      </c>
    </row>
    <row r="63" spans="2:9" ht="12.75">
      <c r="B63" s="68">
        <v>205091</v>
      </c>
      <c r="C63" s="98" t="s">
        <v>71</v>
      </c>
      <c r="D63" s="98" t="s">
        <v>32</v>
      </c>
      <c r="E63" s="98" t="s">
        <v>66</v>
      </c>
      <c r="F63" s="98">
        <v>0.809</v>
      </c>
      <c r="G63" s="99">
        <v>3871</v>
      </c>
      <c r="H63" s="100">
        <f t="shared" si="6"/>
        <v>14.562000000000001</v>
      </c>
      <c r="I63" s="94">
        <f t="shared" si="5"/>
        <v>1.4562000000000002</v>
      </c>
    </row>
    <row r="64" spans="2:9" ht="12.75">
      <c r="B64" s="68">
        <v>207006</v>
      </c>
      <c r="C64" s="47" t="s">
        <v>71</v>
      </c>
      <c r="D64" s="47" t="s">
        <v>74</v>
      </c>
      <c r="E64" s="47" t="s">
        <v>66</v>
      </c>
      <c r="F64" s="47">
        <v>0.959</v>
      </c>
      <c r="G64" s="48">
        <v>3872</v>
      </c>
      <c r="H64" s="69">
        <f t="shared" si="6"/>
        <v>17.262</v>
      </c>
      <c r="I64" s="94">
        <f t="shared" si="5"/>
        <v>1.7262000000000002</v>
      </c>
    </row>
    <row r="65" spans="2:9" ht="12.75">
      <c r="B65" s="68">
        <v>207014</v>
      </c>
      <c r="C65" s="47" t="s">
        <v>71</v>
      </c>
      <c r="D65" s="47" t="s">
        <v>74</v>
      </c>
      <c r="E65" s="47" t="s">
        <v>66</v>
      </c>
      <c r="F65" s="47">
        <v>0.222</v>
      </c>
      <c r="G65" s="48">
        <v>3873</v>
      </c>
      <c r="H65" s="69">
        <f t="shared" si="6"/>
        <v>3.996</v>
      </c>
      <c r="I65" s="95">
        <f t="shared" si="5"/>
        <v>0.3996</v>
      </c>
    </row>
    <row r="66" spans="2:9" ht="12.75">
      <c r="B66" s="68">
        <v>207015</v>
      </c>
      <c r="C66" s="47" t="s">
        <v>71</v>
      </c>
      <c r="D66" s="47" t="s">
        <v>74</v>
      </c>
      <c r="E66" s="47" t="s">
        <v>66</v>
      </c>
      <c r="F66" s="47">
        <v>2.515</v>
      </c>
      <c r="G66" s="48">
        <v>3874</v>
      </c>
      <c r="H66" s="69">
        <f t="shared" si="6"/>
        <v>45.27</v>
      </c>
      <c r="I66" s="94">
        <f t="shared" si="5"/>
        <v>4.527</v>
      </c>
    </row>
    <row r="67" spans="2:9" ht="12.75">
      <c r="B67" s="68">
        <v>207021</v>
      </c>
      <c r="C67" s="47" t="s">
        <v>71</v>
      </c>
      <c r="D67" s="47" t="s">
        <v>9</v>
      </c>
      <c r="E67" s="47" t="s">
        <v>66</v>
      </c>
      <c r="F67" s="47">
        <v>0.591</v>
      </c>
      <c r="G67" s="48">
        <v>3875</v>
      </c>
      <c r="H67" s="69">
        <f t="shared" si="6"/>
        <v>10.638</v>
      </c>
      <c r="I67" s="94">
        <f t="shared" si="5"/>
        <v>1.0638</v>
      </c>
    </row>
    <row r="68" spans="2:9" ht="12.75">
      <c r="B68" s="68">
        <v>207027</v>
      </c>
      <c r="C68" s="98" t="s">
        <v>71</v>
      </c>
      <c r="D68" s="98" t="s">
        <v>32</v>
      </c>
      <c r="E68" s="98" t="s">
        <v>66</v>
      </c>
      <c r="F68" s="98">
        <v>1.254</v>
      </c>
      <c r="G68" s="99">
        <v>3876</v>
      </c>
      <c r="H68" s="100">
        <f t="shared" si="6"/>
        <v>22.572</v>
      </c>
      <c r="I68" s="94">
        <f t="shared" si="5"/>
        <v>2.2572</v>
      </c>
    </row>
    <row r="69" spans="2:9" ht="12.75">
      <c r="B69" s="68">
        <v>207047</v>
      </c>
      <c r="C69" s="47" t="s">
        <v>71</v>
      </c>
      <c r="D69" s="47" t="s">
        <v>74</v>
      </c>
      <c r="E69" s="47" t="s">
        <v>66</v>
      </c>
      <c r="F69" s="47">
        <v>2.44</v>
      </c>
      <c r="G69" s="48">
        <v>3877</v>
      </c>
      <c r="H69" s="69">
        <f t="shared" si="6"/>
        <v>43.92</v>
      </c>
      <c r="I69" s="94">
        <f t="shared" si="5"/>
        <v>4.392</v>
      </c>
    </row>
    <row r="70" spans="2:9" ht="12.75">
      <c r="B70" s="68">
        <v>207058</v>
      </c>
      <c r="C70" s="98" t="s">
        <v>71</v>
      </c>
      <c r="D70" s="98" t="s">
        <v>32</v>
      </c>
      <c r="E70" s="98" t="s">
        <v>66</v>
      </c>
      <c r="F70" s="98">
        <v>1.206</v>
      </c>
      <c r="G70" s="99">
        <v>3878</v>
      </c>
      <c r="H70" s="100">
        <f t="shared" si="6"/>
        <v>21.708</v>
      </c>
      <c r="I70" s="94">
        <f t="shared" si="5"/>
        <v>2.1708</v>
      </c>
    </row>
    <row r="71" spans="2:9" ht="12.75">
      <c r="B71" s="68">
        <v>207060</v>
      </c>
      <c r="C71" s="47" t="s">
        <v>71</v>
      </c>
      <c r="D71" s="47" t="s">
        <v>9</v>
      </c>
      <c r="E71" s="47" t="s">
        <v>66</v>
      </c>
      <c r="F71" s="47">
        <v>2.014</v>
      </c>
      <c r="G71" s="48">
        <v>3884</v>
      </c>
      <c r="H71" s="69">
        <f t="shared" si="6"/>
        <v>36.251999999999995</v>
      </c>
      <c r="I71" s="94">
        <f t="shared" si="5"/>
        <v>3.6251999999999995</v>
      </c>
    </row>
    <row r="72" spans="2:9" ht="12.75">
      <c r="B72" s="68">
        <v>207065</v>
      </c>
      <c r="C72" s="47" t="s">
        <v>71</v>
      </c>
      <c r="D72" s="47" t="s">
        <v>74</v>
      </c>
      <c r="E72" s="47" t="s">
        <v>66</v>
      </c>
      <c r="F72" s="47">
        <v>0.658</v>
      </c>
      <c r="G72" s="48">
        <v>3885</v>
      </c>
      <c r="H72" s="69">
        <f t="shared" si="6"/>
        <v>11.844000000000001</v>
      </c>
      <c r="I72" s="94">
        <f t="shared" si="5"/>
        <v>1.1844000000000001</v>
      </c>
    </row>
    <row r="73" spans="2:9" ht="12.75">
      <c r="B73" s="68">
        <v>207074</v>
      </c>
      <c r="C73" s="47" t="s">
        <v>71</v>
      </c>
      <c r="D73" s="47" t="s">
        <v>9</v>
      </c>
      <c r="E73" s="47" t="s">
        <v>66</v>
      </c>
      <c r="F73" s="47">
        <v>0.88</v>
      </c>
      <c r="G73" s="48">
        <v>3886</v>
      </c>
      <c r="H73" s="69">
        <f t="shared" si="6"/>
        <v>15.84</v>
      </c>
      <c r="I73" s="94">
        <f t="shared" si="5"/>
        <v>1.584</v>
      </c>
    </row>
    <row r="74" spans="2:9" ht="12.75">
      <c r="B74" s="68">
        <v>207081</v>
      </c>
      <c r="C74" s="47" t="s">
        <v>71</v>
      </c>
      <c r="D74" s="47" t="s">
        <v>74</v>
      </c>
      <c r="E74" s="47" t="s">
        <v>66</v>
      </c>
      <c r="F74" s="47">
        <v>0.717</v>
      </c>
      <c r="G74" s="48">
        <v>3887</v>
      </c>
      <c r="H74" s="69">
        <f t="shared" si="6"/>
        <v>12.905999999999999</v>
      </c>
      <c r="I74" s="94">
        <f t="shared" si="5"/>
        <v>1.2906</v>
      </c>
    </row>
    <row r="75" spans="2:9" ht="12.75">
      <c r="B75" s="68">
        <v>207091</v>
      </c>
      <c r="C75" s="47" t="s">
        <v>71</v>
      </c>
      <c r="D75" s="47" t="s">
        <v>74</v>
      </c>
      <c r="E75" s="47" t="s">
        <v>66</v>
      </c>
      <c r="F75" s="47">
        <v>0.987</v>
      </c>
      <c r="G75" s="54">
        <v>3574</v>
      </c>
      <c r="H75" s="69">
        <f t="shared" si="6"/>
        <v>17.766</v>
      </c>
      <c r="I75" s="94">
        <f t="shared" si="5"/>
        <v>1.7766</v>
      </c>
    </row>
    <row r="76" spans="2:9" ht="12.75">
      <c r="B76" s="68">
        <v>207098</v>
      </c>
      <c r="C76" s="47" t="s">
        <v>71</v>
      </c>
      <c r="D76" s="47" t="s">
        <v>74</v>
      </c>
      <c r="E76" s="47" t="s">
        <v>66</v>
      </c>
      <c r="F76" s="47">
        <v>1.451</v>
      </c>
      <c r="G76" s="48">
        <v>3888</v>
      </c>
      <c r="H76" s="69">
        <f t="shared" si="6"/>
        <v>26.118000000000002</v>
      </c>
      <c r="I76" s="94">
        <f t="shared" si="5"/>
        <v>2.6118000000000006</v>
      </c>
    </row>
    <row r="77" spans="2:9" ht="12.75">
      <c r="B77" s="68">
        <v>207099</v>
      </c>
      <c r="C77" s="47" t="s">
        <v>71</v>
      </c>
      <c r="D77" s="47" t="s">
        <v>74</v>
      </c>
      <c r="E77" s="47" t="s">
        <v>66</v>
      </c>
      <c r="F77" s="47">
        <v>1.966</v>
      </c>
      <c r="G77" s="48">
        <v>3889</v>
      </c>
      <c r="H77" s="69">
        <f t="shared" si="6"/>
        <v>35.388</v>
      </c>
      <c r="I77" s="94">
        <f t="shared" si="5"/>
        <v>3.5388</v>
      </c>
    </row>
    <row r="78" spans="2:9" ht="12.75">
      <c r="B78" s="68">
        <v>207101</v>
      </c>
      <c r="C78" s="47" t="s">
        <v>71</v>
      </c>
      <c r="D78" s="47" t="s">
        <v>9</v>
      </c>
      <c r="E78" s="47" t="s">
        <v>66</v>
      </c>
      <c r="F78" s="47">
        <v>0.616</v>
      </c>
      <c r="G78" s="48">
        <v>3890</v>
      </c>
      <c r="H78" s="69">
        <f t="shared" si="6"/>
        <v>11.088</v>
      </c>
      <c r="I78" s="94">
        <f t="shared" si="5"/>
        <v>1.1088</v>
      </c>
    </row>
    <row r="79" spans="2:9" ht="12.75">
      <c r="B79" s="68">
        <v>207111</v>
      </c>
      <c r="C79" s="47" t="s">
        <v>71</v>
      </c>
      <c r="D79" s="47" t="s">
        <v>9</v>
      </c>
      <c r="E79" s="47" t="s">
        <v>66</v>
      </c>
      <c r="F79" s="47">
        <v>0.483</v>
      </c>
      <c r="G79" s="48">
        <v>3891</v>
      </c>
      <c r="H79" s="69">
        <f t="shared" si="6"/>
        <v>8.693999999999999</v>
      </c>
      <c r="I79" s="94">
        <f t="shared" si="5"/>
        <v>0.8694</v>
      </c>
    </row>
    <row r="80" spans="2:9" ht="12.75">
      <c r="B80" s="68">
        <v>207119</v>
      </c>
      <c r="C80" s="47" t="s">
        <v>71</v>
      </c>
      <c r="D80" s="47" t="s">
        <v>9</v>
      </c>
      <c r="E80" s="47" t="s">
        <v>66</v>
      </c>
      <c r="F80" s="47">
        <v>0.544</v>
      </c>
      <c r="G80" s="48">
        <v>3892</v>
      </c>
      <c r="H80" s="69">
        <f t="shared" si="6"/>
        <v>9.792000000000002</v>
      </c>
      <c r="I80" s="94">
        <f>SUM(H80*10%)</f>
        <v>0.9792000000000002</v>
      </c>
    </row>
    <row r="81" spans="2:9" ht="12.75">
      <c r="B81" s="68">
        <v>207140</v>
      </c>
      <c r="C81" s="47" t="s">
        <v>71</v>
      </c>
      <c r="D81" s="47" t="s">
        <v>9</v>
      </c>
      <c r="E81" s="47" t="s">
        <v>66</v>
      </c>
      <c r="F81" s="47">
        <v>0.271</v>
      </c>
      <c r="G81" s="48">
        <v>3893</v>
      </c>
      <c r="H81" s="69">
        <f t="shared" si="6"/>
        <v>4.878</v>
      </c>
      <c r="I81" s="95">
        <f>SUM(H81*10%)</f>
        <v>0.4878</v>
      </c>
    </row>
    <row r="82" spans="2:9" ht="12.75">
      <c r="B82" s="105"/>
      <c r="C82" s="103"/>
      <c r="D82" s="104" t="s">
        <v>370</v>
      </c>
      <c r="E82" s="103"/>
      <c r="F82" s="104">
        <f>SUM(F7:F81)</f>
        <v>165.676</v>
      </c>
      <c r="G82" s="103"/>
      <c r="H82" s="103"/>
      <c r="I82" s="106"/>
    </row>
    <row r="326" spans="3:10" ht="12.75">
      <c r="C326" s="3"/>
      <c r="D326" s="3"/>
      <c r="E326" s="3"/>
      <c r="F326" s="3"/>
      <c r="G326" s="3"/>
      <c r="H326" s="3"/>
      <c r="I326" s="3"/>
      <c r="J326" s="3"/>
    </row>
    <row r="327" spans="3:10" s="3" customFormat="1" ht="12.75">
      <c r="C327"/>
      <c r="D327"/>
      <c r="E327"/>
      <c r="F327"/>
      <c r="G327"/>
      <c r="H327"/>
      <c r="I327"/>
      <c r="J327"/>
    </row>
    <row r="354" spans="3:10" ht="12.75">
      <c r="C354" s="6"/>
      <c r="D354" s="6"/>
      <c r="E354" s="6"/>
      <c r="F354" s="6"/>
      <c r="G354" s="6"/>
      <c r="H354" s="6"/>
      <c r="I354" s="6"/>
      <c r="J354" s="6"/>
    </row>
    <row r="355" s="6" customFormat="1" ht="12.75"/>
    <row r="356" s="6" customFormat="1" ht="12.75"/>
    <row r="357" spans="3:10" s="6" customFormat="1" ht="12.75">
      <c r="C357"/>
      <c r="D357"/>
      <c r="E357"/>
      <c r="F357"/>
      <c r="G357"/>
      <c r="H357"/>
      <c r="I357"/>
      <c r="J357"/>
    </row>
    <row r="664" spans="3:10" ht="12.75">
      <c r="C664" s="6"/>
      <c r="D664" s="6"/>
      <c r="E664" s="6"/>
      <c r="F664" s="6"/>
      <c r="G664" s="6"/>
      <c r="H664" s="6"/>
      <c r="I664" s="6"/>
      <c r="J664" s="6"/>
    </row>
    <row r="665" s="6" customFormat="1" ht="12.75"/>
    <row r="666" s="6" customFormat="1" ht="12.75"/>
    <row r="667" s="6" customFormat="1" ht="12.75"/>
    <row r="668" spans="3:10" s="6" customFormat="1" ht="12.75">
      <c r="C668"/>
      <c r="D668"/>
      <c r="E668"/>
      <c r="F668"/>
      <c r="G668"/>
      <c r="H668"/>
      <c r="I668"/>
      <c r="J66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226"/>
  <sheetViews>
    <sheetView tabSelected="1" zoomScalePageLayoutView="0" workbookViewId="0" topLeftCell="A112">
      <selection activeCell="L11" sqref="L11"/>
    </sheetView>
  </sheetViews>
  <sheetFormatPr defaultColWidth="9.140625" defaultRowHeight="12.75"/>
  <cols>
    <col min="1" max="1" width="14.00390625" style="0" customWidth="1"/>
    <col min="2" max="2" width="15.8515625" style="0" customWidth="1"/>
    <col min="3" max="3" width="19.140625" style="0" customWidth="1"/>
    <col min="4" max="4" width="11.140625" style="0" customWidth="1"/>
    <col min="5" max="5" width="10.8515625" style="0" customWidth="1"/>
    <col min="6" max="6" width="12.00390625" style="30" customWidth="1"/>
    <col min="7" max="7" width="13.421875" style="0" customWidth="1"/>
    <col min="8" max="8" width="13.28125" style="0" customWidth="1"/>
    <col min="9" max="9" width="11.28125" style="0" customWidth="1"/>
  </cols>
  <sheetData>
    <row r="5" spans="1:9" ht="12.75">
      <c r="A5" s="11" t="s">
        <v>388</v>
      </c>
      <c r="B5" s="14"/>
      <c r="C5" s="14"/>
      <c r="D5" s="14"/>
      <c r="E5" s="14"/>
      <c r="F5" s="35"/>
      <c r="G5" s="7"/>
      <c r="H5" s="8"/>
      <c r="I5" s="8"/>
    </row>
    <row r="6" spans="1:9" ht="12.75">
      <c r="A6" s="11"/>
      <c r="B6" s="14"/>
      <c r="C6" s="14"/>
      <c r="D6" s="14"/>
      <c r="E6" s="14"/>
      <c r="F6" s="35"/>
      <c r="G6" s="7"/>
      <c r="H6" s="8"/>
      <c r="I6" s="8"/>
    </row>
    <row r="7" spans="1:9" ht="12.75">
      <c r="A7" s="11"/>
      <c r="B7" s="14"/>
      <c r="C7" s="14"/>
      <c r="D7" s="14"/>
      <c r="E7" s="14"/>
      <c r="F7" s="35"/>
      <c r="G7" s="7"/>
      <c r="H7" s="8"/>
      <c r="I7" s="8"/>
    </row>
    <row r="8" spans="2:9" ht="38.25">
      <c r="B8" s="16" t="s">
        <v>268</v>
      </c>
      <c r="C8" s="17" t="s">
        <v>269</v>
      </c>
      <c r="D8" s="17" t="s">
        <v>0</v>
      </c>
      <c r="E8" s="16" t="s">
        <v>270</v>
      </c>
      <c r="F8" s="17" t="s">
        <v>271</v>
      </c>
      <c r="G8" s="16" t="s">
        <v>1</v>
      </c>
      <c r="H8" s="36" t="s">
        <v>267</v>
      </c>
      <c r="I8" s="16" t="s">
        <v>367</v>
      </c>
    </row>
    <row r="9" spans="2:9" ht="16.5" customHeight="1">
      <c r="B9" s="70">
        <v>7</v>
      </c>
      <c r="C9" s="63" t="s">
        <v>75</v>
      </c>
      <c r="D9" s="63" t="s">
        <v>9</v>
      </c>
      <c r="E9" s="63" t="s">
        <v>10</v>
      </c>
      <c r="F9" s="63">
        <v>0.626</v>
      </c>
      <c r="G9" s="71">
        <v>3894</v>
      </c>
      <c r="H9" s="21">
        <f aca="true" t="shared" si="0" ref="H9:H21">SUM(F9*10)</f>
        <v>6.26</v>
      </c>
      <c r="I9" s="94">
        <f aca="true" t="shared" si="1" ref="I9:I72">SUM(H9*10%)</f>
        <v>0.626</v>
      </c>
    </row>
    <row r="10" spans="2:9" ht="14.25" customHeight="1">
      <c r="B10" s="70">
        <v>8</v>
      </c>
      <c r="C10" s="63" t="s">
        <v>75</v>
      </c>
      <c r="D10" s="63" t="s">
        <v>9</v>
      </c>
      <c r="E10" s="63" t="s">
        <v>10</v>
      </c>
      <c r="F10" s="63">
        <v>3.199</v>
      </c>
      <c r="G10" s="71">
        <v>3895</v>
      </c>
      <c r="H10" s="21">
        <f t="shared" si="0"/>
        <v>31.99</v>
      </c>
      <c r="I10" s="94">
        <f t="shared" si="1"/>
        <v>3.199</v>
      </c>
    </row>
    <row r="11" spans="2:9" ht="12.75" customHeight="1">
      <c r="B11" s="70">
        <v>23</v>
      </c>
      <c r="C11" s="63" t="s">
        <v>76</v>
      </c>
      <c r="D11" s="63" t="s">
        <v>9</v>
      </c>
      <c r="E11" s="63" t="s">
        <v>10</v>
      </c>
      <c r="F11" s="63">
        <v>3.794</v>
      </c>
      <c r="G11" s="71">
        <v>3896</v>
      </c>
      <c r="H11" s="21">
        <f t="shared" si="0"/>
        <v>37.94</v>
      </c>
      <c r="I11" s="94">
        <f t="shared" si="1"/>
        <v>3.794</v>
      </c>
    </row>
    <row r="12" spans="2:9" ht="11.25" customHeight="1">
      <c r="B12" s="70">
        <v>59</v>
      </c>
      <c r="C12" s="63" t="s">
        <v>76</v>
      </c>
      <c r="D12" s="63" t="s">
        <v>7</v>
      </c>
      <c r="E12" s="63" t="s">
        <v>10</v>
      </c>
      <c r="F12" s="63">
        <v>1.108</v>
      </c>
      <c r="G12" s="71">
        <v>3897</v>
      </c>
      <c r="H12" s="21">
        <f t="shared" si="0"/>
        <v>11.080000000000002</v>
      </c>
      <c r="I12" s="94">
        <f t="shared" si="1"/>
        <v>1.1080000000000003</v>
      </c>
    </row>
    <row r="13" spans="2:9" ht="14.25" customHeight="1">
      <c r="B13" s="70">
        <v>64</v>
      </c>
      <c r="C13" s="63" t="s">
        <v>76</v>
      </c>
      <c r="D13" s="63" t="s">
        <v>9</v>
      </c>
      <c r="E13" s="63" t="s">
        <v>10</v>
      </c>
      <c r="F13" s="63">
        <v>2.873</v>
      </c>
      <c r="G13" s="71">
        <v>3898</v>
      </c>
      <c r="H13" s="21">
        <f t="shared" si="0"/>
        <v>28.730000000000004</v>
      </c>
      <c r="I13" s="94">
        <f t="shared" si="1"/>
        <v>2.8730000000000007</v>
      </c>
    </row>
    <row r="14" spans="2:9" ht="13.5" customHeight="1">
      <c r="B14" s="70">
        <v>74</v>
      </c>
      <c r="C14" s="63" t="s">
        <v>79</v>
      </c>
      <c r="D14" s="63" t="s">
        <v>9</v>
      </c>
      <c r="E14" s="63" t="s">
        <v>10</v>
      </c>
      <c r="F14" s="63">
        <v>6.535</v>
      </c>
      <c r="G14" s="71">
        <v>3899</v>
      </c>
      <c r="H14" s="21">
        <f t="shared" si="0"/>
        <v>65.35</v>
      </c>
      <c r="I14" s="94">
        <f t="shared" si="1"/>
        <v>6.535</v>
      </c>
    </row>
    <row r="15" spans="2:9" ht="13.5" customHeight="1">
      <c r="B15" s="70">
        <v>77</v>
      </c>
      <c r="C15" s="63" t="s">
        <v>80</v>
      </c>
      <c r="D15" s="63" t="s">
        <v>9</v>
      </c>
      <c r="E15" s="63" t="s">
        <v>10</v>
      </c>
      <c r="F15" s="63">
        <v>2.352</v>
      </c>
      <c r="G15" s="71">
        <v>3900</v>
      </c>
      <c r="H15" s="21">
        <f t="shared" si="0"/>
        <v>23.52</v>
      </c>
      <c r="I15" s="94">
        <f t="shared" si="1"/>
        <v>2.352</v>
      </c>
    </row>
    <row r="16" spans="2:9" ht="12" customHeight="1">
      <c r="B16" s="70">
        <v>82</v>
      </c>
      <c r="C16" s="63" t="s">
        <v>81</v>
      </c>
      <c r="D16" s="63" t="s">
        <v>7</v>
      </c>
      <c r="E16" s="63" t="s">
        <v>10</v>
      </c>
      <c r="F16" s="63">
        <v>7.038</v>
      </c>
      <c r="G16" s="71">
        <v>3901</v>
      </c>
      <c r="H16" s="21">
        <f t="shared" si="0"/>
        <v>70.38</v>
      </c>
      <c r="I16" s="94">
        <f t="shared" si="1"/>
        <v>7.038</v>
      </c>
    </row>
    <row r="17" spans="2:9" ht="12.75" customHeight="1">
      <c r="B17" s="70">
        <v>84</v>
      </c>
      <c r="C17" s="63" t="s">
        <v>82</v>
      </c>
      <c r="D17" s="63" t="s">
        <v>7</v>
      </c>
      <c r="E17" s="63" t="s">
        <v>10</v>
      </c>
      <c r="F17" s="63">
        <v>0.818</v>
      </c>
      <c r="G17" s="71">
        <v>3902</v>
      </c>
      <c r="H17" s="21">
        <f t="shared" si="0"/>
        <v>8.18</v>
      </c>
      <c r="I17" s="94">
        <f t="shared" si="1"/>
        <v>0.8180000000000001</v>
      </c>
    </row>
    <row r="18" spans="2:9" ht="15.75" customHeight="1">
      <c r="B18" s="70">
        <v>91</v>
      </c>
      <c r="C18" s="63" t="s">
        <v>76</v>
      </c>
      <c r="D18" s="63" t="s">
        <v>9</v>
      </c>
      <c r="E18" s="63" t="s">
        <v>10</v>
      </c>
      <c r="F18" s="63">
        <v>3.797</v>
      </c>
      <c r="G18" s="71">
        <v>3903</v>
      </c>
      <c r="H18" s="21">
        <f t="shared" si="0"/>
        <v>37.97</v>
      </c>
      <c r="I18" s="94">
        <f t="shared" si="1"/>
        <v>3.797</v>
      </c>
    </row>
    <row r="19" spans="2:9" ht="13.5" customHeight="1">
      <c r="B19" s="70">
        <v>92</v>
      </c>
      <c r="C19" s="63" t="s">
        <v>80</v>
      </c>
      <c r="D19" s="63" t="s">
        <v>9</v>
      </c>
      <c r="E19" s="63" t="s">
        <v>10</v>
      </c>
      <c r="F19" s="63">
        <v>2.238</v>
      </c>
      <c r="G19" s="71">
        <v>3904</v>
      </c>
      <c r="H19" s="21">
        <f t="shared" si="0"/>
        <v>22.38</v>
      </c>
      <c r="I19" s="94">
        <f t="shared" si="1"/>
        <v>2.238</v>
      </c>
    </row>
    <row r="20" spans="2:9" ht="12.75" customHeight="1">
      <c r="B20" s="70">
        <v>104</v>
      </c>
      <c r="C20" s="63" t="s">
        <v>83</v>
      </c>
      <c r="D20" s="63" t="s">
        <v>7</v>
      </c>
      <c r="E20" s="63" t="s">
        <v>10</v>
      </c>
      <c r="F20" s="63">
        <v>4.519</v>
      </c>
      <c r="G20" s="71">
        <v>3905</v>
      </c>
      <c r="H20" s="21">
        <f t="shared" si="0"/>
        <v>45.19</v>
      </c>
      <c r="I20" s="94">
        <f t="shared" si="1"/>
        <v>4.519</v>
      </c>
    </row>
    <row r="21" spans="2:9" ht="12" customHeight="1">
      <c r="B21" s="70">
        <v>106</v>
      </c>
      <c r="C21" s="63" t="s">
        <v>84</v>
      </c>
      <c r="D21" s="63" t="s">
        <v>7</v>
      </c>
      <c r="E21" s="63" t="s">
        <v>10</v>
      </c>
      <c r="F21" s="63">
        <v>2.274</v>
      </c>
      <c r="G21" s="71">
        <v>3906</v>
      </c>
      <c r="H21" s="39">
        <f t="shared" si="0"/>
        <v>22.740000000000002</v>
      </c>
      <c r="I21" s="94">
        <f t="shared" si="1"/>
        <v>2.2740000000000005</v>
      </c>
    </row>
    <row r="22" spans="2:9" ht="13.5" customHeight="1">
      <c r="B22" s="70">
        <v>111</v>
      </c>
      <c r="C22" s="63" t="s">
        <v>85</v>
      </c>
      <c r="D22" s="63" t="s">
        <v>7</v>
      </c>
      <c r="E22" s="63" t="s">
        <v>59</v>
      </c>
      <c r="F22" s="63">
        <v>1.486</v>
      </c>
      <c r="G22" s="71">
        <v>3907</v>
      </c>
      <c r="H22" s="39">
        <f>SUM(F22*11)</f>
        <v>16.346</v>
      </c>
      <c r="I22" s="94">
        <f t="shared" si="1"/>
        <v>1.6346</v>
      </c>
    </row>
    <row r="23" spans="2:9" ht="12" customHeight="1">
      <c r="B23" s="70">
        <v>280</v>
      </c>
      <c r="C23" s="63" t="s">
        <v>89</v>
      </c>
      <c r="D23" s="63" t="s">
        <v>7</v>
      </c>
      <c r="E23" s="63" t="s">
        <v>2</v>
      </c>
      <c r="F23" s="63">
        <v>1.263</v>
      </c>
      <c r="G23" s="71">
        <v>3909</v>
      </c>
      <c r="H23" s="39">
        <f>SUM(F23*20)</f>
        <v>25.259999999999998</v>
      </c>
      <c r="I23" s="94">
        <f t="shared" si="1"/>
        <v>2.526</v>
      </c>
    </row>
    <row r="24" spans="2:9" ht="14.25" customHeight="1">
      <c r="B24" s="70">
        <v>290</v>
      </c>
      <c r="C24" s="63" t="s">
        <v>91</v>
      </c>
      <c r="D24" s="63" t="s">
        <v>7</v>
      </c>
      <c r="E24" s="63" t="s">
        <v>10</v>
      </c>
      <c r="F24" s="63">
        <v>4.625</v>
      </c>
      <c r="G24" s="71">
        <v>3910</v>
      </c>
      <c r="H24" s="39">
        <f>SUM(F24*10)</f>
        <v>46.25</v>
      </c>
      <c r="I24" s="94">
        <f t="shared" si="1"/>
        <v>4.625</v>
      </c>
    </row>
    <row r="25" spans="2:9" ht="13.5" customHeight="1">
      <c r="B25" s="70">
        <v>348</v>
      </c>
      <c r="C25" s="63" t="s">
        <v>93</v>
      </c>
      <c r="D25" s="63" t="s">
        <v>7</v>
      </c>
      <c r="E25" s="63" t="s">
        <v>10</v>
      </c>
      <c r="F25" s="63">
        <v>7.459</v>
      </c>
      <c r="G25" s="71">
        <v>3911</v>
      </c>
      <c r="H25" s="39">
        <f>SUM(F25*10)</f>
        <v>74.59</v>
      </c>
      <c r="I25" s="94">
        <f t="shared" si="1"/>
        <v>7.4590000000000005</v>
      </c>
    </row>
    <row r="26" spans="2:9" ht="13.5" customHeight="1">
      <c r="B26" s="70">
        <v>370</v>
      </c>
      <c r="C26" s="63" t="s">
        <v>364</v>
      </c>
      <c r="D26" s="63" t="s">
        <v>365</v>
      </c>
      <c r="E26" s="63" t="s">
        <v>99</v>
      </c>
      <c r="F26" s="63">
        <v>15.183</v>
      </c>
      <c r="G26" s="71">
        <v>3589</v>
      </c>
      <c r="H26" s="39">
        <f>SUM(F26*15)</f>
        <v>227.745</v>
      </c>
      <c r="I26" s="94">
        <f t="shared" si="1"/>
        <v>22.774500000000003</v>
      </c>
    </row>
    <row r="27" spans="2:9" ht="13.5" customHeight="1">
      <c r="B27" s="70">
        <v>372</v>
      </c>
      <c r="C27" s="63" t="s">
        <v>94</v>
      </c>
      <c r="D27" s="63" t="s">
        <v>7</v>
      </c>
      <c r="E27" s="63" t="s">
        <v>10</v>
      </c>
      <c r="F27" s="63">
        <v>3.392</v>
      </c>
      <c r="G27" s="71">
        <v>3912</v>
      </c>
      <c r="H27" s="39">
        <f>SUM(F27*10)</f>
        <v>33.92</v>
      </c>
      <c r="I27" s="94">
        <f t="shared" si="1"/>
        <v>3.3920000000000003</v>
      </c>
    </row>
    <row r="28" spans="2:9" ht="12.75" customHeight="1">
      <c r="B28" s="70">
        <v>395</v>
      </c>
      <c r="C28" s="63" t="s">
        <v>95</v>
      </c>
      <c r="D28" s="63" t="s">
        <v>7</v>
      </c>
      <c r="E28" s="63" t="s">
        <v>23</v>
      </c>
      <c r="F28" s="63">
        <v>4.693</v>
      </c>
      <c r="G28" s="71">
        <v>3913</v>
      </c>
      <c r="H28" s="39">
        <f>SUM(F28*12)</f>
        <v>56.315999999999995</v>
      </c>
      <c r="I28" s="94">
        <f t="shared" si="1"/>
        <v>5.6316</v>
      </c>
    </row>
    <row r="29" spans="2:9" ht="14.25" customHeight="1">
      <c r="B29" s="70">
        <v>412</v>
      </c>
      <c r="C29" s="63" t="s">
        <v>96</v>
      </c>
      <c r="D29" s="63" t="s">
        <v>7</v>
      </c>
      <c r="E29" s="63" t="s">
        <v>2</v>
      </c>
      <c r="F29" s="63">
        <v>1.635</v>
      </c>
      <c r="G29" s="71">
        <v>3914</v>
      </c>
      <c r="H29" s="39">
        <f>SUM(F29*20)</f>
        <v>32.7</v>
      </c>
      <c r="I29" s="94">
        <f t="shared" si="1"/>
        <v>3.2700000000000005</v>
      </c>
    </row>
    <row r="30" spans="2:9" ht="13.5" customHeight="1">
      <c r="B30" s="70">
        <v>423</v>
      </c>
      <c r="C30" s="63" t="s">
        <v>97</v>
      </c>
      <c r="D30" s="63" t="s">
        <v>9</v>
      </c>
      <c r="E30" s="63" t="s">
        <v>59</v>
      </c>
      <c r="F30" s="63">
        <v>6.045</v>
      </c>
      <c r="G30" s="71">
        <v>3915</v>
      </c>
      <c r="H30" s="39">
        <f>SUM(F30*11)</f>
        <v>66.495</v>
      </c>
      <c r="I30" s="94">
        <f t="shared" si="1"/>
        <v>6.649500000000001</v>
      </c>
    </row>
    <row r="31" spans="2:9" ht="14.25" customHeight="1">
      <c r="B31" s="70">
        <v>485</v>
      </c>
      <c r="C31" s="63" t="s">
        <v>100</v>
      </c>
      <c r="D31" s="63" t="s">
        <v>9</v>
      </c>
      <c r="E31" s="63" t="s">
        <v>59</v>
      </c>
      <c r="F31" s="63">
        <v>8.644</v>
      </c>
      <c r="G31" s="71">
        <v>2884</v>
      </c>
      <c r="H31" s="39">
        <f>SUM(F31*11)</f>
        <v>95.084</v>
      </c>
      <c r="I31" s="94">
        <f t="shared" si="1"/>
        <v>9.5084</v>
      </c>
    </row>
    <row r="32" spans="2:9" ht="12" customHeight="1">
      <c r="B32" s="70">
        <v>10001</v>
      </c>
      <c r="C32" s="63" t="s">
        <v>101</v>
      </c>
      <c r="D32" s="63" t="s">
        <v>9</v>
      </c>
      <c r="E32" s="63" t="s">
        <v>10</v>
      </c>
      <c r="F32" s="63">
        <v>3.807</v>
      </c>
      <c r="G32" s="71">
        <v>3916</v>
      </c>
      <c r="H32" s="39">
        <f aca="true" t="shared" si="2" ref="H32:H41">SUM(F32*10)</f>
        <v>38.07</v>
      </c>
      <c r="I32" s="94">
        <f t="shared" si="1"/>
        <v>3.8070000000000004</v>
      </c>
    </row>
    <row r="33" spans="2:9" ht="13.5" customHeight="1">
      <c r="B33" s="70">
        <v>10004</v>
      </c>
      <c r="C33" s="63" t="s">
        <v>77</v>
      </c>
      <c r="D33" s="63" t="s">
        <v>9</v>
      </c>
      <c r="E33" s="63" t="s">
        <v>10</v>
      </c>
      <c r="F33" s="63">
        <v>14.446</v>
      </c>
      <c r="G33" s="71">
        <v>3917</v>
      </c>
      <c r="H33" s="39">
        <f t="shared" si="2"/>
        <v>144.46</v>
      </c>
      <c r="I33" s="94">
        <f t="shared" si="1"/>
        <v>14.446000000000002</v>
      </c>
    </row>
    <row r="34" spans="2:9" ht="13.5" customHeight="1">
      <c r="B34" s="70">
        <v>12004</v>
      </c>
      <c r="C34" s="63" t="s">
        <v>102</v>
      </c>
      <c r="D34" s="63" t="s">
        <v>9</v>
      </c>
      <c r="E34" s="63" t="s">
        <v>10</v>
      </c>
      <c r="F34" s="63">
        <v>3.094</v>
      </c>
      <c r="G34" s="71">
        <v>3918</v>
      </c>
      <c r="H34" s="39">
        <f t="shared" si="2"/>
        <v>30.939999999999998</v>
      </c>
      <c r="I34" s="94">
        <f t="shared" si="1"/>
        <v>3.094</v>
      </c>
    </row>
    <row r="35" spans="2:9" ht="12.75" customHeight="1">
      <c r="B35" s="61">
        <v>13011</v>
      </c>
      <c r="C35" s="57" t="s">
        <v>103</v>
      </c>
      <c r="D35" s="57" t="s">
        <v>9</v>
      </c>
      <c r="E35" s="57" t="s">
        <v>10</v>
      </c>
      <c r="F35" s="57">
        <v>4</v>
      </c>
      <c r="G35" s="71">
        <v>3622</v>
      </c>
      <c r="H35" s="39">
        <f t="shared" si="2"/>
        <v>40</v>
      </c>
      <c r="I35" s="94">
        <f t="shared" si="1"/>
        <v>4</v>
      </c>
    </row>
    <row r="36" spans="2:9" ht="12.75" customHeight="1">
      <c r="B36" s="61">
        <v>14001</v>
      </c>
      <c r="C36" s="57" t="s">
        <v>104</v>
      </c>
      <c r="D36" s="57" t="s">
        <v>9</v>
      </c>
      <c r="E36" s="57" t="s">
        <v>10</v>
      </c>
      <c r="F36" s="57">
        <v>3.55</v>
      </c>
      <c r="G36" s="71">
        <v>3623</v>
      </c>
      <c r="H36" s="39">
        <f t="shared" si="2"/>
        <v>35.5</v>
      </c>
      <c r="I36" s="94">
        <f t="shared" si="1"/>
        <v>3.5500000000000003</v>
      </c>
    </row>
    <row r="37" spans="2:9" ht="12.75" customHeight="1">
      <c r="B37" s="61">
        <v>14003</v>
      </c>
      <c r="C37" s="57" t="s">
        <v>105</v>
      </c>
      <c r="D37" s="57" t="s">
        <v>9</v>
      </c>
      <c r="E37" s="57" t="s">
        <v>10</v>
      </c>
      <c r="F37" s="57">
        <v>6.392</v>
      </c>
      <c r="G37" s="71">
        <v>3624</v>
      </c>
      <c r="H37" s="39">
        <f t="shared" si="2"/>
        <v>63.92</v>
      </c>
      <c r="I37" s="94">
        <f t="shared" si="1"/>
        <v>6.392</v>
      </c>
    </row>
    <row r="38" spans="2:9" ht="13.5" customHeight="1">
      <c r="B38" s="61">
        <v>15001</v>
      </c>
      <c r="C38" s="57" t="s">
        <v>102</v>
      </c>
      <c r="D38" s="57" t="s">
        <v>7</v>
      </c>
      <c r="E38" s="57" t="s">
        <v>10</v>
      </c>
      <c r="F38" s="57">
        <v>1.455</v>
      </c>
      <c r="G38" s="71">
        <v>3625</v>
      </c>
      <c r="H38" s="39">
        <f t="shared" si="2"/>
        <v>14.55</v>
      </c>
      <c r="I38" s="94">
        <f t="shared" si="1"/>
        <v>1.455</v>
      </c>
    </row>
    <row r="39" spans="2:9" ht="12.75" customHeight="1">
      <c r="B39" s="61">
        <v>15007</v>
      </c>
      <c r="C39" s="57" t="s">
        <v>86</v>
      </c>
      <c r="D39" s="57" t="s">
        <v>9</v>
      </c>
      <c r="E39" s="57" t="s">
        <v>10</v>
      </c>
      <c r="F39" s="57">
        <v>3.1</v>
      </c>
      <c r="G39" s="71">
        <v>3626</v>
      </c>
      <c r="H39" s="39">
        <f t="shared" si="2"/>
        <v>31</v>
      </c>
      <c r="I39" s="94">
        <f t="shared" si="1"/>
        <v>3.1</v>
      </c>
    </row>
    <row r="40" spans="2:9" ht="15.75" customHeight="1">
      <c r="B40" s="61">
        <v>17002</v>
      </c>
      <c r="C40" s="57" t="s">
        <v>86</v>
      </c>
      <c r="D40" s="57" t="s">
        <v>7</v>
      </c>
      <c r="E40" s="57" t="s">
        <v>10</v>
      </c>
      <c r="F40" s="57">
        <v>2.309</v>
      </c>
      <c r="G40" s="59">
        <v>3919</v>
      </c>
      <c r="H40" s="39">
        <f t="shared" si="2"/>
        <v>23.090000000000003</v>
      </c>
      <c r="I40" s="94">
        <f t="shared" si="1"/>
        <v>2.3090000000000006</v>
      </c>
    </row>
    <row r="41" spans="2:9" ht="14.25" customHeight="1">
      <c r="B41" s="61">
        <v>18014</v>
      </c>
      <c r="C41" s="57" t="s">
        <v>106</v>
      </c>
      <c r="D41" s="57" t="s">
        <v>9</v>
      </c>
      <c r="E41" s="57" t="s">
        <v>10</v>
      </c>
      <c r="F41" s="57">
        <v>1.041</v>
      </c>
      <c r="G41" s="59">
        <v>3920</v>
      </c>
      <c r="H41" s="39">
        <f t="shared" si="2"/>
        <v>10.41</v>
      </c>
      <c r="I41" s="94">
        <f t="shared" si="1"/>
        <v>1.0410000000000001</v>
      </c>
    </row>
    <row r="42" spans="2:9" ht="12.75" customHeight="1">
      <c r="B42" s="61">
        <v>24012</v>
      </c>
      <c r="C42" s="57" t="s">
        <v>107</v>
      </c>
      <c r="D42" s="57" t="s">
        <v>9</v>
      </c>
      <c r="E42" s="57" t="s">
        <v>11</v>
      </c>
      <c r="F42" s="57">
        <v>0.99</v>
      </c>
      <c r="G42" s="71">
        <v>3627</v>
      </c>
      <c r="H42" s="39">
        <f>SUM(F42*15)</f>
        <v>14.85</v>
      </c>
      <c r="I42" s="94">
        <f t="shared" si="1"/>
        <v>1.485</v>
      </c>
    </row>
    <row r="43" spans="2:9" ht="15" customHeight="1">
      <c r="B43" s="61">
        <v>27002</v>
      </c>
      <c r="C43" s="57" t="s">
        <v>108</v>
      </c>
      <c r="D43" s="57" t="s">
        <v>7</v>
      </c>
      <c r="E43" s="57" t="s">
        <v>10</v>
      </c>
      <c r="F43" s="57">
        <v>4.13</v>
      </c>
      <c r="G43" s="71">
        <v>3628</v>
      </c>
      <c r="H43" s="39">
        <f>SUM(F43*10)</f>
        <v>41.3</v>
      </c>
      <c r="I43" s="94">
        <f t="shared" si="1"/>
        <v>4.13</v>
      </c>
    </row>
    <row r="44" spans="2:9" ht="15" customHeight="1">
      <c r="B44" s="61">
        <v>28002</v>
      </c>
      <c r="C44" s="57" t="s">
        <v>109</v>
      </c>
      <c r="D44" s="57" t="s">
        <v>7</v>
      </c>
      <c r="E44" s="57" t="s">
        <v>10</v>
      </c>
      <c r="F44" s="57">
        <v>1.601</v>
      </c>
      <c r="G44" s="71">
        <v>3921</v>
      </c>
      <c r="H44" s="39">
        <f>SUM(F44*10)</f>
        <v>16.009999999999998</v>
      </c>
      <c r="I44" s="94">
        <f t="shared" si="1"/>
        <v>1.601</v>
      </c>
    </row>
    <row r="45" spans="2:9" ht="13.5" customHeight="1">
      <c r="B45" s="61">
        <v>35027</v>
      </c>
      <c r="C45" s="57" t="s">
        <v>110</v>
      </c>
      <c r="D45" s="57" t="s">
        <v>9</v>
      </c>
      <c r="E45" s="57" t="s">
        <v>11</v>
      </c>
      <c r="F45" s="57">
        <v>2.4</v>
      </c>
      <c r="G45" s="71">
        <v>3629</v>
      </c>
      <c r="H45" s="39">
        <f>SUM(F45*15)</f>
        <v>36</v>
      </c>
      <c r="I45" s="94">
        <f t="shared" si="1"/>
        <v>3.6</v>
      </c>
    </row>
    <row r="46" spans="2:9" ht="14.25" customHeight="1">
      <c r="B46" s="61">
        <v>36007</v>
      </c>
      <c r="C46" s="57" t="s">
        <v>93</v>
      </c>
      <c r="D46" s="57" t="s">
        <v>7</v>
      </c>
      <c r="E46" s="57" t="s">
        <v>6</v>
      </c>
      <c r="F46" s="57">
        <v>6.87</v>
      </c>
      <c r="G46" s="71">
        <v>3630</v>
      </c>
      <c r="H46" s="39">
        <f>SUM(F46*13)</f>
        <v>89.31</v>
      </c>
      <c r="I46" s="94">
        <f t="shared" si="1"/>
        <v>8.931000000000001</v>
      </c>
    </row>
    <row r="47" spans="2:9" ht="13.5" customHeight="1">
      <c r="B47" s="61">
        <v>38001</v>
      </c>
      <c r="C47" s="57" t="s">
        <v>111</v>
      </c>
      <c r="D47" s="57" t="s">
        <v>7</v>
      </c>
      <c r="E47" s="57" t="s">
        <v>6</v>
      </c>
      <c r="F47" s="57">
        <v>2.745</v>
      </c>
      <c r="G47" s="71">
        <v>3631</v>
      </c>
      <c r="H47" s="39">
        <f>SUM(F47*13)</f>
        <v>35.685</v>
      </c>
      <c r="I47" s="94">
        <f t="shared" si="1"/>
        <v>3.5685000000000002</v>
      </c>
    </row>
    <row r="48" spans="2:9" ht="13.5" customHeight="1">
      <c r="B48" s="61">
        <v>43003</v>
      </c>
      <c r="C48" s="57" t="s">
        <v>90</v>
      </c>
      <c r="D48" s="57" t="s">
        <v>7</v>
      </c>
      <c r="E48" s="57" t="s">
        <v>10</v>
      </c>
      <c r="F48" s="57">
        <v>5.091</v>
      </c>
      <c r="G48" s="59">
        <v>3922</v>
      </c>
      <c r="H48" s="39">
        <f aca="true" t="shared" si="3" ref="H48:H79">SUM(F48*10)</f>
        <v>50.910000000000004</v>
      </c>
      <c r="I48" s="94">
        <f t="shared" si="1"/>
        <v>5.091000000000001</v>
      </c>
    </row>
    <row r="49" spans="2:9" ht="12" customHeight="1">
      <c r="B49" s="61">
        <v>43005</v>
      </c>
      <c r="C49" s="57" t="s">
        <v>90</v>
      </c>
      <c r="D49" s="57" t="s">
        <v>7</v>
      </c>
      <c r="E49" s="57" t="s">
        <v>10</v>
      </c>
      <c r="F49" s="57">
        <v>4.356</v>
      </c>
      <c r="G49" s="59">
        <v>3923</v>
      </c>
      <c r="H49" s="39">
        <f t="shared" si="3"/>
        <v>43.56</v>
      </c>
      <c r="I49" s="94">
        <f t="shared" si="1"/>
        <v>4.356000000000001</v>
      </c>
    </row>
    <row r="50" spans="2:9" ht="14.25" customHeight="1">
      <c r="B50" s="61">
        <v>44002</v>
      </c>
      <c r="C50" s="57" t="s">
        <v>111</v>
      </c>
      <c r="D50" s="57" t="s">
        <v>7</v>
      </c>
      <c r="E50" s="57" t="s">
        <v>10</v>
      </c>
      <c r="F50" s="57">
        <v>11.307</v>
      </c>
      <c r="G50" s="59">
        <v>3924</v>
      </c>
      <c r="H50" s="39">
        <f t="shared" si="3"/>
        <v>113.07000000000001</v>
      </c>
      <c r="I50" s="94">
        <f t="shared" si="1"/>
        <v>11.307000000000002</v>
      </c>
    </row>
    <row r="51" spans="2:9" ht="14.25" customHeight="1">
      <c r="B51" s="61">
        <v>46004</v>
      </c>
      <c r="C51" s="57" t="s">
        <v>112</v>
      </c>
      <c r="D51" s="57" t="s">
        <v>9</v>
      </c>
      <c r="E51" s="57" t="s">
        <v>10</v>
      </c>
      <c r="F51" s="57">
        <v>3.536</v>
      </c>
      <c r="G51" s="59">
        <v>3925</v>
      </c>
      <c r="H51" s="39">
        <f t="shared" si="3"/>
        <v>35.36</v>
      </c>
      <c r="I51" s="94">
        <f t="shared" si="1"/>
        <v>3.536</v>
      </c>
    </row>
    <row r="52" spans="2:9" ht="14.25" customHeight="1">
      <c r="B52" s="61">
        <v>46011</v>
      </c>
      <c r="C52" s="57" t="s">
        <v>112</v>
      </c>
      <c r="D52" s="57" t="s">
        <v>7</v>
      </c>
      <c r="E52" s="57" t="s">
        <v>10</v>
      </c>
      <c r="F52" s="57">
        <v>4.2</v>
      </c>
      <c r="G52" s="59">
        <v>3926</v>
      </c>
      <c r="H52" s="39">
        <f t="shared" si="3"/>
        <v>42</v>
      </c>
      <c r="I52" s="94">
        <f t="shared" si="1"/>
        <v>4.2</v>
      </c>
    </row>
    <row r="53" spans="2:9" ht="12" customHeight="1">
      <c r="B53" s="61">
        <v>46012</v>
      </c>
      <c r="C53" s="57" t="s">
        <v>112</v>
      </c>
      <c r="D53" s="57" t="s">
        <v>9</v>
      </c>
      <c r="E53" s="57" t="s">
        <v>10</v>
      </c>
      <c r="F53" s="57">
        <v>3.801</v>
      </c>
      <c r="G53" s="59">
        <v>3927</v>
      </c>
      <c r="H53" s="39">
        <f t="shared" si="3"/>
        <v>38.010000000000005</v>
      </c>
      <c r="I53" s="94">
        <f t="shared" si="1"/>
        <v>3.8010000000000006</v>
      </c>
    </row>
    <row r="54" spans="2:9" ht="14.25" customHeight="1">
      <c r="B54" s="61">
        <v>48002</v>
      </c>
      <c r="C54" s="57" t="s">
        <v>113</v>
      </c>
      <c r="D54" s="57" t="s">
        <v>7</v>
      </c>
      <c r="E54" s="57" t="s">
        <v>10</v>
      </c>
      <c r="F54" s="57">
        <v>1.995</v>
      </c>
      <c r="G54" s="59">
        <v>3928</v>
      </c>
      <c r="H54" s="39">
        <f t="shared" si="3"/>
        <v>19.950000000000003</v>
      </c>
      <c r="I54" s="94">
        <f t="shared" si="1"/>
        <v>1.9950000000000003</v>
      </c>
    </row>
    <row r="55" spans="2:9" ht="12" customHeight="1">
      <c r="B55" s="61">
        <v>48007</v>
      </c>
      <c r="C55" s="57" t="s">
        <v>113</v>
      </c>
      <c r="D55" s="57" t="s">
        <v>7</v>
      </c>
      <c r="E55" s="57" t="s">
        <v>10</v>
      </c>
      <c r="F55" s="57">
        <v>4.874</v>
      </c>
      <c r="G55" s="59">
        <v>3929</v>
      </c>
      <c r="H55" s="39">
        <f t="shared" si="3"/>
        <v>48.739999999999995</v>
      </c>
      <c r="I55" s="94">
        <f t="shared" si="1"/>
        <v>4.874</v>
      </c>
    </row>
    <row r="56" spans="2:9" ht="12.75" customHeight="1">
      <c r="B56" s="61">
        <v>48009</v>
      </c>
      <c r="C56" s="57" t="s">
        <v>113</v>
      </c>
      <c r="D56" s="57" t="s">
        <v>9</v>
      </c>
      <c r="E56" s="57" t="s">
        <v>10</v>
      </c>
      <c r="F56" s="57">
        <v>1.65</v>
      </c>
      <c r="G56" s="59">
        <v>3930</v>
      </c>
      <c r="H56" s="39">
        <f t="shared" si="3"/>
        <v>16.5</v>
      </c>
      <c r="I56" s="94">
        <f t="shared" si="1"/>
        <v>1.6500000000000001</v>
      </c>
    </row>
    <row r="57" spans="2:9" ht="12" customHeight="1">
      <c r="B57" s="61">
        <v>49001</v>
      </c>
      <c r="C57" s="57" t="s">
        <v>113</v>
      </c>
      <c r="D57" s="57" t="s">
        <v>7</v>
      </c>
      <c r="E57" s="57" t="s">
        <v>10</v>
      </c>
      <c r="F57" s="57">
        <v>3.018</v>
      </c>
      <c r="G57" s="59">
        <v>3931</v>
      </c>
      <c r="H57" s="39">
        <f t="shared" si="3"/>
        <v>30.18</v>
      </c>
      <c r="I57" s="94">
        <f t="shared" si="1"/>
        <v>3.0180000000000002</v>
      </c>
    </row>
    <row r="58" spans="2:9" ht="14.25" customHeight="1">
      <c r="B58" s="61">
        <v>49002</v>
      </c>
      <c r="C58" s="57" t="s">
        <v>113</v>
      </c>
      <c r="D58" s="57" t="s">
        <v>7</v>
      </c>
      <c r="E58" s="57" t="s">
        <v>10</v>
      </c>
      <c r="F58" s="57">
        <v>1.572</v>
      </c>
      <c r="G58" s="59">
        <v>3932</v>
      </c>
      <c r="H58" s="39">
        <f t="shared" si="3"/>
        <v>15.72</v>
      </c>
      <c r="I58" s="94">
        <f t="shared" si="1"/>
        <v>1.572</v>
      </c>
    </row>
    <row r="59" spans="2:9" ht="12" customHeight="1">
      <c r="B59" s="61">
        <v>49003</v>
      </c>
      <c r="C59" s="57" t="s">
        <v>113</v>
      </c>
      <c r="D59" s="57" t="s">
        <v>9</v>
      </c>
      <c r="E59" s="57" t="s">
        <v>10</v>
      </c>
      <c r="F59" s="57">
        <v>3.919</v>
      </c>
      <c r="G59" s="59">
        <v>3933</v>
      </c>
      <c r="H59" s="39">
        <f t="shared" si="3"/>
        <v>39.19</v>
      </c>
      <c r="I59" s="94">
        <f t="shared" si="1"/>
        <v>3.919</v>
      </c>
    </row>
    <row r="60" spans="2:9" ht="12" customHeight="1">
      <c r="B60" s="61">
        <v>50005</v>
      </c>
      <c r="C60" s="57" t="s">
        <v>113</v>
      </c>
      <c r="D60" s="57" t="s">
        <v>9</v>
      </c>
      <c r="E60" s="57" t="s">
        <v>10</v>
      </c>
      <c r="F60" s="57">
        <v>5.018</v>
      </c>
      <c r="G60" s="59">
        <v>3934</v>
      </c>
      <c r="H60" s="39">
        <f t="shared" si="3"/>
        <v>50.18</v>
      </c>
      <c r="I60" s="94">
        <f t="shared" si="1"/>
        <v>5.018000000000001</v>
      </c>
    </row>
    <row r="61" spans="2:9" ht="12.75" customHeight="1">
      <c r="B61" s="61">
        <v>50006</v>
      </c>
      <c r="C61" s="57" t="s">
        <v>113</v>
      </c>
      <c r="D61" s="57" t="s">
        <v>7</v>
      </c>
      <c r="E61" s="57" t="s">
        <v>10</v>
      </c>
      <c r="F61" s="57">
        <v>3.375</v>
      </c>
      <c r="G61" s="59">
        <v>3935</v>
      </c>
      <c r="H61" s="39">
        <f t="shared" si="3"/>
        <v>33.75</v>
      </c>
      <c r="I61" s="94">
        <f t="shared" si="1"/>
        <v>3.375</v>
      </c>
    </row>
    <row r="62" spans="2:9" ht="12" customHeight="1">
      <c r="B62" s="61">
        <v>50008</v>
      </c>
      <c r="C62" s="57" t="s">
        <v>113</v>
      </c>
      <c r="D62" s="57" t="s">
        <v>9</v>
      </c>
      <c r="E62" s="57" t="s">
        <v>10</v>
      </c>
      <c r="F62" s="57">
        <v>0.977</v>
      </c>
      <c r="G62" s="59">
        <v>3936</v>
      </c>
      <c r="H62" s="39">
        <f t="shared" si="3"/>
        <v>9.77</v>
      </c>
      <c r="I62" s="94">
        <f t="shared" si="1"/>
        <v>0.977</v>
      </c>
    </row>
    <row r="63" spans="2:9" ht="11.25" customHeight="1">
      <c r="B63" s="61">
        <v>50011</v>
      </c>
      <c r="C63" s="57" t="s">
        <v>113</v>
      </c>
      <c r="D63" s="57" t="s">
        <v>9</v>
      </c>
      <c r="E63" s="57" t="s">
        <v>10</v>
      </c>
      <c r="F63" s="57">
        <v>0.353</v>
      </c>
      <c r="G63" s="59">
        <v>3937</v>
      </c>
      <c r="H63" s="21">
        <f t="shared" si="3"/>
        <v>3.53</v>
      </c>
      <c r="I63" s="95">
        <f t="shared" si="1"/>
        <v>0.353</v>
      </c>
    </row>
    <row r="64" spans="2:9" ht="13.5" customHeight="1">
      <c r="B64" s="61">
        <v>50012</v>
      </c>
      <c r="C64" s="57" t="s">
        <v>113</v>
      </c>
      <c r="D64" s="57" t="s">
        <v>9</v>
      </c>
      <c r="E64" s="57" t="s">
        <v>10</v>
      </c>
      <c r="F64" s="57">
        <v>0.768</v>
      </c>
      <c r="G64" s="59">
        <v>3938</v>
      </c>
      <c r="H64" s="21">
        <f t="shared" si="3"/>
        <v>7.68</v>
      </c>
      <c r="I64" s="94">
        <f t="shared" si="1"/>
        <v>0.768</v>
      </c>
    </row>
    <row r="65" spans="2:9" ht="11.25" customHeight="1">
      <c r="B65" s="61">
        <v>50014</v>
      </c>
      <c r="C65" s="57" t="s">
        <v>113</v>
      </c>
      <c r="D65" s="57" t="s">
        <v>7</v>
      </c>
      <c r="E65" s="57" t="s">
        <v>10</v>
      </c>
      <c r="F65" s="57">
        <v>0.872</v>
      </c>
      <c r="G65" s="59">
        <v>3939</v>
      </c>
      <c r="H65" s="21">
        <f t="shared" si="3"/>
        <v>8.72</v>
      </c>
      <c r="I65" s="94">
        <f t="shared" si="1"/>
        <v>0.8720000000000001</v>
      </c>
    </row>
    <row r="66" spans="2:9" ht="15" customHeight="1">
      <c r="B66" s="61">
        <v>51005</v>
      </c>
      <c r="C66" s="57" t="s">
        <v>76</v>
      </c>
      <c r="D66" s="57" t="s">
        <v>9</v>
      </c>
      <c r="E66" s="57" t="s">
        <v>10</v>
      </c>
      <c r="F66" s="57">
        <v>0.998</v>
      </c>
      <c r="G66" s="59">
        <v>3940</v>
      </c>
      <c r="H66" s="21">
        <f t="shared" si="3"/>
        <v>9.98</v>
      </c>
      <c r="I66" s="94">
        <f t="shared" si="1"/>
        <v>0.9980000000000001</v>
      </c>
    </row>
    <row r="67" spans="2:9" ht="12.75" customHeight="1">
      <c r="B67" s="61">
        <v>51006</v>
      </c>
      <c r="C67" s="57" t="s">
        <v>80</v>
      </c>
      <c r="D67" s="57" t="s">
        <v>7</v>
      </c>
      <c r="E67" s="57" t="s">
        <v>10</v>
      </c>
      <c r="F67" s="57">
        <v>4.234</v>
      </c>
      <c r="G67" s="59">
        <v>3941</v>
      </c>
      <c r="H67" s="21">
        <f t="shared" si="3"/>
        <v>42.34</v>
      </c>
      <c r="I67" s="94">
        <f t="shared" si="1"/>
        <v>4.234000000000001</v>
      </c>
    </row>
    <row r="68" spans="2:9" ht="12.75" customHeight="1">
      <c r="B68" s="61">
        <v>51007</v>
      </c>
      <c r="C68" s="57" t="s">
        <v>80</v>
      </c>
      <c r="D68" s="57" t="s">
        <v>32</v>
      </c>
      <c r="E68" s="57" t="s">
        <v>10</v>
      </c>
      <c r="F68" s="57">
        <v>1.543</v>
      </c>
      <c r="G68" s="59">
        <v>3942</v>
      </c>
      <c r="H68" s="21">
        <f t="shared" si="3"/>
        <v>15.43</v>
      </c>
      <c r="I68" s="94">
        <f t="shared" si="1"/>
        <v>1.5430000000000001</v>
      </c>
    </row>
    <row r="69" spans="2:9" ht="15" customHeight="1">
      <c r="B69" s="61">
        <v>51010</v>
      </c>
      <c r="C69" s="57" t="s">
        <v>80</v>
      </c>
      <c r="D69" s="57" t="s">
        <v>32</v>
      </c>
      <c r="E69" s="57" t="s">
        <v>10</v>
      </c>
      <c r="F69" s="57">
        <v>2.377</v>
      </c>
      <c r="G69" s="59">
        <v>3943</v>
      </c>
      <c r="H69" s="21">
        <f t="shared" si="3"/>
        <v>23.769999999999996</v>
      </c>
      <c r="I69" s="94">
        <f t="shared" si="1"/>
        <v>2.377</v>
      </c>
    </row>
    <row r="70" spans="2:9" ht="12" customHeight="1">
      <c r="B70" s="61">
        <v>51019</v>
      </c>
      <c r="C70" s="57" t="s">
        <v>82</v>
      </c>
      <c r="D70" s="57" t="s">
        <v>32</v>
      </c>
      <c r="E70" s="57" t="s">
        <v>10</v>
      </c>
      <c r="F70" s="57">
        <v>1.308</v>
      </c>
      <c r="G70" s="59">
        <v>3962</v>
      </c>
      <c r="H70" s="21">
        <f t="shared" si="3"/>
        <v>13.08</v>
      </c>
      <c r="I70" s="94">
        <f t="shared" si="1"/>
        <v>1.308</v>
      </c>
    </row>
    <row r="71" spans="2:9" ht="11.25" customHeight="1">
      <c r="B71" s="61">
        <v>51021</v>
      </c>
      <c r="C71" s="57" t="s">
        <v>76</v>
      </c>
      <c r="D71" s="57" t="s">
        <v>9</v>
      </c>
      <c r="E71" s="57" t="s">
        <v>10</v>
      </c>
      <c r="F71" s="57">
        <v>5.682</v>
      </c>
      <c r="G71" s="59">
        <v>3963</v>
      </c>
      <c r="H71" s="21">
        <f t="shared" si="3"/>
        <v>56.82000000000001</v>
      </c>
      <c r="I71" s="94">
        <f t="shared" si="1"/>
        <v>5.682000000000001</v>
      </c>
    </row>
    <row r="72" spans="2:9" ht="12" customHeight="1">
      <c r="B72" s="61">
        <v>51022</v>
      </c>
      <c r="C72" s="57" t="s">
        <v>80</v>
      </c>
      <c r="D72" s="57" t="s">
        <v>7</v>
      </c>
      <c r="E72" s="57" t="s">
        <v>10</v>
      </c>
      <c r="F72" s="57">
        <v>3.467</v>
      </c>
      <c r="G72" s="59">
        <v>3964</v>
      </c>
      <c r="H72" s="21">
        <f t="shared" si="3"/>
        <v>34.67</v>
      </c>
      <c r="I72" s="94">
        <f t="shared" si="1"/>
        <v>3.4670000000000005</v>
      </c>
    </row>
    <row r="73" spans="2:9" ht="13.5" customHeight="1">
      <c r="B73" s="61">
        <v>51025</v>
      </c>
      <c r="C73" s="57" t="s">
        <v>114</v>
      </c>
      <c r="D73" s="57" t="s">
        <v>9</v>
      </c>
      <c r="E73" s="57" t="s">
        <v>10</v>
      </c>
      <c r="F73" s="57">
        <v>0.959</v>
      </c>
      <c r="G73" s="59">
        <v>3965</v>
      </c>
      <c r="H73" s="21">
        <f t="shared" si="3"/>
        <v>9.59</v>
      </c>
      <c r="I73" s="94">
        <f aca="true" t="shared" si="4" ref="I73:I136">SUM(H73*10%)</f>
        <v>0.9590000000000001</v>
      </c>
    </row>
    <row r="74" spans="2:9" ht="11.25" customHeight="1">
      <c r="B74" s="61">
        <v>51029</v>
      </c>
      <c r="C74" s="57" t="s">
        <v>82</v>
      </c>
      <c r="D74" s="57" t="s">
        <v>9</v>
      </c>
      <c r="E74" s="57" t="s">
        <v>10</v>
      </c>
      <c r="F74" s="57">
        <v>3.035</v>
      </c>
      <c r="G74" s="59">
        <v>3966</v>
      </c>
      <c r="H74" s="21">
        <f t="shared" si="3"/>
        <v>30.35</v>
      </c>
      <c r="I74" s="94">
        <f t="shared" si="4"/>
        <v>3.035</v>
      </c>
    </row>
    <row r="75" spans="2:9" ht="14.25" customHeight="1">
      <c r="B75" s="61">
        <v>51033</v>
      </c>
      <c r="C75" s="57" t="s">
        <v>82</v>
      </c>
      <c r="D75" s="57" t="s">
        <v>9</v>
      </c>
      <c r="E75" s="57" t="s">
        <v>10</v>
      </c>
      <c r="F75" s="57">
        <v>3.871</v>
      </c>
      <c r="G75" s="59">
        <v>3967</v>
      </c>
      <c r="H75" s="21">
        <f t="shared" si="3"/>
        <v>38.71</v>
      </c>
      <c r="I75" s="94">
        <f t="shared" si="4"/>
        <v>3.8710000000000004</v>
      </c>
    </row>
    <row r="76" spans="2:9" ht="12.75" customHeight="1">
      <c r="B76" s="61">
        <v>51035</v>
      </c>
      <c r="C76" s="57" t="s">
        <v>115</v>
      </c>
      <c r="D76" s="57" t="s">
        <v>7</v>
      </c>
      <c r="E76" s="57" t="s">
        <v>10</v>
      </c>
      <c r="F76" s="57">
        <v>2.783</v>
      </c>
      <c r="G76" s="59">
        <v>3968</v>
      </c>
      <c r="H76" s="21">
        <f t="shared" si="3"/>
        <v>27.83</v>
      </c>
      <c r="I76" s="94">
        <f t="shared" si="4"/>
        <v>2.783</v>
      </c>
    </row>
    <row r="77" spans="2:9" ht="12.75" customHeight="1">
      <c r="B77" s="61">
        <v>52005</v>
      </c>
      <c r="C77" s="57" t="s">
        <v>76</v>
      </c>
      <c r="D77" s="57" t="s">
        <v>9</v>
      </c>
      <c r="E77" s="57" t="s">
        <v>10</v>
      </c>
      <c r="F77" s="57">
        <v>1.098</v>
      </c>
      <c r="G77" s="59">
        <v>3969</v>
      </c>
      <c r="H77" s="21">
        <f t="shared" si="3"/>
        <v>10.98</v>
      </c>
      <c r="I77" s="94">
        <f t="shared" si="4"/>
        <v>1.098</v>
      </c>
    </row>
    <row r="78" spans="2:9" ht="15" customHeight="1">
      <c r="B78" s="61">
        <v>53002</v>
      </c>
      <c r="C78" s="57" t="s">
        <v>80</v>
      </c>
      <c r="D78" s="57" t="s">
        <v>9</v>
      </c>
      <c r="E78" s="57" t="s">
        <v>10</v>
      </c>
      <c r="F78" s="57">
        <v>3.301</v>
      </c>
      <c r="G78" s="59">
        <v>3970</v>
      </c>
      <c r="H78" s="21">
        <f t="shared" si="3"/>
        <v>33.010000000000005</v>
      </c>
      <c r="I78" s="94">
        <f t="shared" si="4"/>
        <v>3.3010000000000006</v>
      </c>
    </row>
    <row r="79" spans="2:9" ht="15" customHeight="1">
      <c r="B79" s="61">
        <v>53003</v>
      </c>
      <c r="C79" s="57" t="s">
        <v>80</v>
      </c>
      <c r="D79" s="57" t="s">
        <v>9</v>
      </c>
      <c r="E79" s="57" t="s">
        <v>10</v>
      </c>
      <c r="F79" s="57">
        <v>3.88</v>
      </c>
      <c r="G79" s="59">
        <v>3971</v>
      </c>
      <c r="H79" s="21">
        <f t="shared" si="3"/>
        <v>38.8</v>
      </c>
      <c r="I79" s="94">
        <f t="shared" si="4"/>
        <v>3.88</v>
      </c>
    </row>
    <row r="80" spans="2:9" ht="12.75" customHeight="1">
      <c r="B80" s="61">
        <v>53006</v>
      </c>
      <c r="C80" s="57" t="s">
        <v>80</v>
      </c>
      <c r="D80" s="57" t="s">
        <v>7</v>
      </c>
      <c r="E80" s="57" t="s">
        <v>10</v>
      </c>
      <c r="F80" s="57">
        <v>3.005</v>
      </c>
      <c r="G80" s="59">
        <v>3972</v>
      </c>
      <c r="H80" s="21">
        <f aca="true" t="shared" si="5" ref="H80:H107">SUM(F80*10)</f>
        <v>30.049999999999997</v>
      </c>
      <c r="I80" s="94">
        <f t="shared" si="4"/>
        <v>3.005</v>
      </c>
    </row>
    <row r="81" spans="2:9" ht="15" customHeight="1">
      <c r="B81" s="61">
        <v>53015</v>
      </c>
      <c r="C81" s="57" t="s">
        <v>76</v>
      </c>
      <c r="D81" s="57" t="s">
        <v>9</v>
      </c>
      <c r="E81" s="57" t="s">
        <v>10</v>
      </c>
      <c r="F81" s="57">
        <v>3.614</v>
      </c>
      <c r="G81" s="59">
        <v>3973</v>
      </c>
      <c r="H81" s="21">
        <f t="shared" si="5"/>
        <v>36.14</v>
      </c>
      <c r="I81" s="94">
        <f t="shared" si="4"/>
        <v>3.6140000000000003</v>
      </c>
    </row>
    <row r="82" spans="2:9" ht="15" customHeight="1">
      <c r="B82" s="61">
        <v>53016</v>
      </c>
      <c r="C82" s="57" t="s">
        <v>76</v>
      </c>
      <c r="D82" s="57" t="s">
        <v>9</v>
      </c>
      <c r="E82" s="57" t="s">
        <v>10</v>
      </c>
      <c r="F82" s="57">
        <v>2.032</v>
      </c>
      <c r="G82" s="71">
        <v>3590</v>
      </c>
      <c r="H82" s="21">
        <f t="shared" si="5"/>
        <v>20.32</v>
      </c>
      <c r="I82" s="94">
        <f t="shared" si="4"/>
        <v>2.032</v>
      </c>
    </row>
    <row r="83" spans="2:9" ht="15" customHeight="1">
      <c r="B83" s="61">
        <v>54005</v>
      </c>
      <c r="C83" s="57" t="s">
        <v>76</v>
      </c>
      <c r="D83" s="57" t="s">
        <v>9</v>
      </c>
      <c r="E83" s="57" t="s">
        <v>10</v>
      </c>
      <c r="F83" s="57">
        <v>2.667</v>
      </c>
      <c r="G83" s="59">
        <v>3974</v>
      </c>
      <c r="H83" s="21">
        <f t="shared" si="5"/>
        <v>26.669999999999998</v>
      </c>
      <c r="I83" s="94">
        <f t="shared" si="4"/>
        <v>2.667</v>
      </c>
    </row>
    <row r="84" spans="2:9" ht="15" customHeight="1">
      <c r="B84" s="61">
        <v>55002</v>
      </c>
      <c r="C84" s="57" t="s">
        <v>116</v>
      </c>
      <c r="D84" s="57" t="s">
        <v>7</v>
      </c>
      <c r="E84" s="57" t="s">
        <v>10</v>
      </c>
      <c r="F84" s="57">
        <v>5.413</v>
      </c>
      <c r="G84" s="59">
        <v>3975</v>
      </c>
      <c r="H84" s="21">
        <f t="shared" si="5"/>
        <v>54.13</v>
      </c>
      <c r="I84" s="94">
        <f t="shared" si="4"/>
        <v>5.413</v>
      </c>
    </row>
    <row r="85" spans="2:9" ht="14.25" customHeight="1">
      <c r="B85" s="61">
        <v>57005</v>
      </c>
      <c r="C85" s="57" t="s">
        <v>116</v>
      </c>
      <c r="D85" s="57" t="s">
        <v>9</v>
      </c>
      <c r="E85" s="57" t="s">
        <v>10</v>
      </c>
      <c r="F85" s="57">
        <v>3.323</v>
      </c>
      <c r="G85" s="59">
        <v>3976</v>
      </c>
      <c r="H85" s="21">
        <f t="shared" si="5"/>
        <v>33.23</v>
      </c>
      <c r="I85" s="94">
        <f t="shared" si="4"/>
        <v>3.323</v>
      </c>
    </row>
    <row r="86" spans="2:9" ht="12.75" customHeight="1">
      <c r="B86" s="61">
        <v>57007</v>
      </c>
      <c r="C86" s="57" t="s">
        <v>116</v>
      </c>
      <c r="D86" s="57" t="s">
        <v>9</v>
      </c>
      <c r="E86" s="57" t="s">
        <v>10</v>
      </c>
      <c r="F86" s="57">
        <v>1.462</v>
      </c>
      <c r="G86" s="59">
        <v>3977</v>
      </c>
      <c r="H86" s="21">
        <f t="shared" si="5"/>
        <v>14.62</v>
      </c>
      <c r="I86" s="94">
        <f t="shared" si="4"/>
        <v>1.462</v>
      </c>
    </row>
    <row r="87" spans="2:9" ht="15.75" customHeight="1">
      <c r="B87" s="61">
        <v>57008</v>
      </c>
      <c r="C87" s="57" t="s">
        <v>117</v>
      </c>
      <c r="D87" s="57" t="s">
        <v>7</v>
      </c>
      <c r="E87" s="57" t="s">
        <v>10</v>
      </c>
      <c r="F87" s="57">
        <v>4.075</v>
      </c>
      <c r="G87" s="59">
        <v>3978</v>
      </c>
      <c r="H87" s="21">
        <f t="shared" si="5"/>
        <v>40.75</v>
      </c>
      <c r="I87" s="94">
        <f t="shared" si="4"/>
        <v>4.075</v>
      </c>
    </row>
    <row r="88" spans="2:9" ht="12" customHeight="1">
      <c r="B88" s="61">
        <v>57010</v>
      </c>
      <c r="C88" s="57" t="s">
        <v>116</v>
      </c>
      <c r="D88" s="57" t="s">
        <v>9</v>
      </c>
      <c r="E88" s="57" t="s">
        <v>10</v>
      </c>
      <c r="F88" s="57">
        <v>3.76</v>
      </c>
      <c r="G88" s="59">
        <v>3979</v>
      </c>
      <c r="H88" s="21">
        <f t="shared" si="5"/>
        <v>37.599999999999994</v>
      </c>
      <c r="I88" s="94">
        <f t="shared" si="4"/>
        <v>3.76</v>
      </c>
    </row>
    <row r="89" spans="2:9" ht="15" customHeight="1">
      <c r="B89" s="61">
        <v>57011</v>
      </c>
      <c r="C89" s="57" t="s">
        <v>116</v>
      </c>
      <c r="D89" s="57" t="s">
        <v>7</v>
      </c>
      <c r="E89" s="57" t="s">
        <v>10</v>
      </c>
      <c r="F89" s="57">
        <v>4.55</v>
      </c>
      <c r="G89" s="59">
        <v>3980</v>
      </c>
      <c r="H89" s="21">
        <f t="shared" si="5"/>
        <v>45.5</v>
      </c>
      <c r="I89" s="94">
        <f t="shared" si="4"/>
        <v>4.55</v>
      </c>
    </row>
    <row r="90" spans="2:9" ht="15" customHeight="1">
      <c r="B90" s="61">
        <v>57017</v>
      </c>
      <c r="C90" s="57" t="s">
        <v>118</v>
      </c>
      <c r="D90" s="57" t="s">
        <v>9</v>
      </c>
      <c r="E90" s="57" t="s">
        <v>10</v>
      </c>
      <c r="F90" s="57">
        <v>6.453</v>
      </c>
      <c r="G90" s="59">
        <v>3981</v>
      </c>
      <c r="H90" s="21">
        <f t="shared" si="5"/>
        <v>64.53</v>
      </c>
      <c r="I90" s="94">
        <f t="shared" si="4"/>
        <v>6.453</v>
      </c>
    </row>
    <row r="91" spans="2:9" ht="15.75" customHeight="1">
      <c r="B91" s="61">
        <v>57019</v>
      </c>
      <c r="C91" s="57" t="s">
        <v>116</v>
      </c>
      <c r="D91" s="57" t="s">
        <v>9</v>
      </c>
      <c r="E91" s="57" t="s">
        <v>10</v>
      </c>
      <c r="F91" s="57">
        <v>8.037</v>
      </c>
      <c r="G91" s="59">
        <v>3982</v>
      </c>
      <c r="H91" s="21">
        <f t="shared" si="5"/>
        <v>80.37</v>
      </c>
      <c r="I91" s="94">
        <f t="shared" si="4"/>
        <v>8.037</v>
      </c>
    </row>
    <row r="92" spans="2:9" ht="12.75">
      <c r="B92" s="61">
        <v>57024</v>
      </c>
      <c r="C92" s="57" t="s">
        <v>118</v>
      </c>
      <c r="D92" s="57" t="s">
        <v>9</v>
      </c>
      <c r="E92" s="57" t="s">
        <v>10</v>
      </c>
      <c r="F92" s="57">
        <v>4.8</v>
      </c>
      <c r="G92" s="59">
        <v>3983</v>
      </c>
      <c r="H92" s="21">
        <f t="shared" si="5"/>
        <v>48</v>
      </c>
      <c r="I92" s="94">
        <f t="shared" si="4"/>
        <v>4.800000000000001</v>
      </c>
    </row>
    <row r="93" spans="2:9" ht="15" customHeight="1">
      <c r="B93" s="61">
        <v>58002</v>
      </c>
      <c r="C93" s="57" t="s">
        <v>97</v>
      </c>
      <c r="D93" s="57" t="s">
        <v>9</v>
      </c>
      <c r="E93" s="57" t="s">
        <v>10</v>
      </c>
      <c r="F93" s="57">
        <v>3.004</v>
      </c>
      <c r="G93" s="59">
        <v>3984</v>
      </c>
      <c r="H93" s="21">
        <f t="shared" si="5"/>
        <v>30.04</v>
      </c>
      <c r="I93" s="94">
        <f t="shared" si="4"/>
        <v>3.004</v>
      </c>
    </row>
    <row r="94" spans="2:9" ht="13.5" customHeight="1">
      <c r="B94" s="61">
        <v>59005</v>
      </c>
      <c r="C94" s="57" t="s">
        <v>116</v>
      </c>
      <c r="D94" s="57" t="s">
        <v>9</v>
      </c>
      <c r="E94" s="57" t="s">
        <v>10</v>
      </c>
      <c r="F94" s="57">
        <v>0.658</v>
      </c>
      <c r="G94" s="59">
        <v>3985</v>
      </c>
      <c r="H94" s="21">
        <f t="shared" si="5"/>
        <v>6.58</v>
      </c>
      <c r="I94" s="94">
        <f t="shared" si="4"/>
        <v>0.658</v>
      </c>
    </row>
    <row r="95" spans="2:9" ht="13.5" customHeight="1">
      <c r="B95" s="61">
        <v>62002</v>
      </c>
      <c r="C95" s="57" t="s">
        <v>76</v>
      </c>
      <c r="D95" s="57" t="s">
        <v>9</v>
      </c>
      <c r="E95" s="57" t="s">
        <v>10</v>
      </c>
      <c r="F95" s="57">
        <v>2.186</v>
      </c>
      <c r="G95" s="59">
        <v>3986</v>
      </c>
      <c r="H95" s="21">
        <f t="shared" si="5"/>
        <v>21.86</v>
      </c>
      <c r="I95" s="94">
        <f t="shared" si="4"/>
        <v>2.186</v>
      </c>
    </row>
    <row r="96" spans="2:9" ht="13.5" customHeight="1">
      <c r="B96" s="61">
        <v>62010</v>
      </c>
      <c r="C96" s="57" t="s">
        <v>82</v>
      </c>
      <c r="D96" s="57" t="s">
        <v>9</v>
      </c>
      <c r="E96" s="57" t="s">
        <v>10</v>
      </c>
      <c r="F96" s="57">
        <v>4.489</v>
      </c>
      <c r="G96" s="59">
        <v>3987</v>
      </c>
      <c r="H96" s="21">
        <f t="shared" si="5"/>
        <v>44.89</v>
      </c>
      <c r="I96" s="94">
        <f t="shared" si="4"/>
        <v>4.489</v>
      </c>
    </row>
    <row r="97" spans="2:9" ht="13.5" customHeight="1">
      <c r="B97" s="61">
        <v>64001</v>
      </c>
      <c r="C97" s="57" t="s">
        <v>119</v>
      </c>
      <c r="D97" s="57" t="s">
        <v>9</v>
      </c>
      <c r="E97" s="57" t="s">
        <v>10</v>
      </c>
      <c r="F97" s="57">
        <v>1.5</v>
      </c>
      <c r="G97" s="59">
        <v>3988</v>
      </c>
      <c r="H97" s="21">
        <f t="shared" si="5"/>
        <v>15</v>
      </c>
      <c r="I97" s="94">
        <f t="shared" si="4"/>
        <v>1.5</v>
      </c>
    </row>
    <row r="98" spans="2:9" ht="13.5" customHeight="1">
      <c r="B98" s="61">
        <v>65008</v>
      </c>
      <c r="C98" s="57" t="s">
        <v>120</v>
      </c>
      <c r="D98" s="57" t="s">
        <v>9</v>
      </c>
      <c r="E98" s="57" t="s">
        <v>10</v>
      </c>
      <c r="F98" s="57">
        <v>0.9</v>
      </c>
      <c r="G98" s="59">
        <v>3989</v>
      </c>
      <c r="H98" s="21">
        <f t="shared" si="5"/>
        <v>9</v>
      </c>
      <c r="I98" s="94">
        <f t="shared" si="4"/>
        <v>0.9</v>
      </c>
    </row>
    <row r="99" spans="2:9" ht="15" customHeight="1">
      <c r="B99" s="61">
        <v>65009</v>
      </c>
      <c r="C99" s="57" t="s">
        <v>120</v>
      </c>
      <c r="D99" s="57" t="s">
        <v>9</v>
      </c>
      <c r="E99" s="57" t="s">
        <v>10</v>
      </c>
      <c r="F99" s="57">
        <v>0.599</v>
      </c>
      <c r="G99" s="59">
        <v>3990</v>
      </c>
      <c r="H99" s="21">
        <f t="shared" si="5"/>
        <v>5.99</v>
      </c>
      <c r="I99" s="94">
        <f t="shared" si="4"/>
        <v>0.5990000000000001</v>
      </c>
    </row>
    <row r="100" spans="2:9" ht="12" customHeight="1">
      <c r="B100" s="61">
        <v>66003</v>
      </c>
      <c r="C100" s="57" t="s">
        <v>76</v>
      </c>
      <c r="D100" s="57" t="s">
        <v>9</v>
      </c>
      <c r="E100" s="57" t="s">
        <v>10</v>
      </c>
      <c r="F100" s="57">
        <v>2.736</v>
      </c>
      <c r="G100" s="59">
        <v>3991</v>
      </c>
      <c r="H100" s="21">
        <f t="shared" si="5"/>
        <v>27.360000000000003</v>
      </c>
      <c r="I100" s="94">
        <f t="shared" si="4"/>
        <v>2.7360000000000007</v>
      </c>
    </row>
    <row r="101" spans="2:9" ht="12.75" customHeight="1">
      <c r="B101" s="61">
        <v>66004</v>
      </c>
      <c r="C101" s="57" t="s">
        <v>80</v>
      </c>
      <c r="D101" s="57" t="s">
        <v>9</v>
      </c>
      <c r="E101" s="57" t="s">
        <v>10</v>
      </c>
      <c r="F101" s="57">
        <v>8.739</v>
      </c>
      <c r="G101" s="59">
        <v>3992</v>
      </c>
      <c r="H101" s="21">
        <f t="shared" si="5"/>
        <v>87.39000000000001</v>
      </c>
      <c r="I101" s="94">
        <f t="shared" si="4"/>
        <v>8.739000000000003</v>
      </c>
    </row>
    <row r="102" spans="2:9" ht="15.75" customHeight="1">
      <c r="B102" s="61">
        <v>66005</v>
      </c>
      <c r="C102" s="57" t="s">
        <v>76</v>
      </c>
      <c r="D102" s="57" t="s">
        <v>9</v>
      </c>
      <c r="E102" s="57" t="s">
        <v>10</v>
      </c>
      <c r="F102" s="57">
        <v>1.768</v>
      </c>
      <c r="G102" s="59">
        <v>3993</v>
      </c>
      <c r="H102" s="21">
        <f t="shared" si="5"/>
        <v>17.68</v>
      </c>
      <c r="I102" s="94">
        <f t="shared" si="4"/>
        <v>1.768</v>
      </c>
    </row>
    <row r="103" spans="2:9" ht="13.5" customHeight="1">
      <c r="B103" s="61">
        <v>66006</v>
      </c>
      <c r="C103" s="57" t="s">
        <v>76</v>
      </c>
      <c r="D103" s="57" t="s">
        <v>9</v>
      </c>
      <c r="E103" s="57" t="s">
        <v>10</v>
      </c>
      <c r="F103" s="57">
        <v>2.832</v>
      </c>
      <c r="G103" s="59">
        <v>3994</v>
      </c>
      <c r="H103" s="21">
        <f t="shared" si="5"/>
        <v>28.32</v>
      </c>
      <c r="I103" s="94">
        <f t="shared" si="4"/>
        <v>2.8320000000000003</v>
      </c>
    </row>
    <row r="104" spans="2:9" ht="13.5" customHeight="1">
      <c r="B104" s="61">
        <v>68001</v>
      </c>
      <c r="C104" s="57" t="s">
        <v>76</v>
      </c>
      <c r="D104" s="57" t="s">
        <v>9</v>
      </c>
      <c r="E104" s="57" t="s">
        <v>10</v>
      </c>
      <c r="F104" s="57">
        <v>3.436</v>
      </c>
      <c r="G104" s="59">
        <v>3995</v>
      </c>
      <c r="H104" s="21">
        <f t="shared" si="5"/>
        <v>34.36</v>
      </c>
      <c r="I104" s="94">
        <f t="shared" si="4"/>
        <v>3.436</v>
      </c>
    </row>
    <row r="105" spans="2:9" ht="14.25" customHeight="1">
      <c r="B105" s="61">
        <v>69004</v>
      </c>
      <c r="C105" s="57" t="s">
        <v>121</v>
      </c>
      <c r="D105" s="57" t="s">
        <v>7</v>
      </c>
      <c r="E105" s="57" t="s">
        <v>10</v>
      </c>
      <c r="F105" s="57">
        <v>7.154</v>
      </c>
      <c r="G105" s="59">
        <v>3996</v>
      </c>
      <c r="H105" s="21">
        <f t="shared" si="5"/>
        <v>71.53999999999999</v>
      </c>
      <c r="I105" s="94">
        <f t="shared" si="4"/>
        <v>7.154</v>
      </c>
    </row>
    <row r="106" spans="2:9" ht="12.75" customHeight="1">
      <c r="B106" s="61">
        <v>70001</v>
      </c>
      <c r="C106" s="57" t="s">
        <v>84</v>
      </c>
      <c r="D106" s="57" t="s">
        <v>9</v>
      </c>
      <c r="E106" s="57" t="s">
        <v>10</v>
      </c>
      <c r="F106" s="57">
        <v>1.7</v>
      </c>
      <c r="G106" s="59">
        <v>3997</v>
      </c>
      <c r="H106" s="21">
        <f t="shared" si="5"/>
        <v>17</v>
      </c>
      <c r="I106" s="94">
        <f t="shared" si="4"/>
        <v>1.7000000000000002</v>
      </c>
    </row>
    <row r="107" spans="2:9" ht="14.25" customHeight="1">
      <c r="B107" s="61">
        <v>72001</v>
      </c>
      <c r="C107" s="57" t="s">
        <v>75</v>
      </c>
      <c r="D107" s="57" t="s">
        <v>9</v>
      </c>
      <c r="E107" s="57" t="s">
        <v>10</v>
      </c>
      <c r="F107" s="57">
        <v>1.2</v>
      </c>
      <c r="G107" s="59">
        <v>3998</v>
      </c>
      <c r="H107" s="21">
        <f t="shared" si="5"/>
        <v>12</v>
      </c>
      <c r="I107" s="94">
        <f t="shared" si="4"/>
        <v>1.2000000000000002</v>
      </c>
    </row>
    <row r="108" spans="2:9" ht="12" customHeight="1">
      <c r="B108" s="61">
        <v>72015</v>
      </c>
      <c r="C108" s="57" t="s">
        <v>122</v>
      </c>
      <c r="D108" s="57" t="s">
        <v>9</v>
      </c>
      <c r="E108" s="57" t="s">
        <v>6</v>
      </c>
      <c r="F108" s="57">
        <v>2.178</v>
      </c>
      <c r="G108" s="59">
        <v>3999</v>
      </c>
      <c r="H108" s="21">
        <f>SUM(F108*13)</f>
        <v>28.314</v>
      </c>
      <c r="I108" s="94">
        <f t="shared" si="4"/>
        <v>2.8314000000000004</v>
      </c>
    </row>
    <row r="109" spans="2:9" ht="15" customHeight="1">
      <c r="B109" s="61">
        <v>72019</v>
      </c>
      <c r="C109" s="57" t="s">
        <v>121</v>
      </c>
      <c r="D109" s="57" t="s">
        <v>9</v>
      </c>
      <c r="E109" s="57" t="s">
        <v>10</v>
      </c>
      <c r="F109" s="57">
        <v>3.937</v>
      </c>
      <c r="G109" s="59">
        <v>4000</v>
      </c>
      <c r="H109" s="21">
        <f>SUM(F109*10)</f>
        <v>39.37</v>
      </c>
      <c r="I109" s="94">
        <f t="shared" si="4"/>
        <v>3.937</v>
      </c>
    </row>
    <row r="110" spans="2:9" ht="15.75" customHeight="1">
      <c r="B110" s="61">
        <v>72020</v>
      </c>
      <c r="C110" s="57" t="s">
        <v>123</v>
      </c>
      <c r="D110" s="57" t="s">
        <v>9</v>
      </c>
      <c r="E110" s="57" t="s">
        <v>6</v>
      </c>
      <c r="F110" s="57">
        <v>0.536</v>
      </c>
      <c r="G110" s="59">
        <v>4001</v>
      </c>
      <c r="H110" s="21">
        <f>SUM(F110*13)</f>
        <v>6.968</v>
      </c>
      <c r="I110" s="94">
        <f t="shared" si="4"/>
        <v>0.6968000000000001</v>
      </c>
    </row>
    <row r="111" spans="2:9" ht="14.25" customHeight="1">
      <c r="B111" s="61">
        <v>72031</v>
      </c>
      <c r="C111" s="57" t="s">
        <v>75</v>
      </c>
      <c r="D111" s="57" t="s">
        <v>9</v>
      </c>
      <c r="E111" s="57" t="s">
        <v>10</v>
      </c>
      <c r="F111" s="57">
        <v>2.014</v>
      </c>
      <c r="G111" s="59">
        <v>4002</v>
      </c>
      <c r="H111" s="21">
        <f>SUM(F111*10)</f>
        <v>20.139999999999997</v>
      </c>
      <c r="I111" s="94">
        <f t="shared" si="4"/>
        <v>2.014</v>
      </c>
    </row>
    <row r="112" spans="2:9" ht="14.25" customHeight="1">
      <c r="B112" s="61">
        <v>72037</v>
      </c>
      <c r="C112" s="57" t="s">
        <v>122</v>
      </c>
      <c r="D112" s="57" t="s">
        <v>9</v>
      </c>
      <c r="E112" s="57" t="s">
        <v>6</v>
      </c>
      <c r="F112" s="57">
        <v>0.5</v>
      </c>
      <c r="G112" s="59">
        <v>4003</v>
      </c>
      <c r="H112" s="21">
        <f>SUM(F112*13)</f>
        <v>6.5</v>
      </c>
      <c r="I112" s="94">
        <f t="shared" si="4"/>
        <v>0.65</v>
      </c>
    </row>
    <row r="113" spans="2:9" ht="12" customHeight="1">
      <c r="B113" s="61">
        <v>72038</v>
      </c>
      <c r="C113" s="57" t="s">
        <v>122</v>
      </c>
      <c r="D113" s="57" t="s">
        <v>9</v>
      </c>
      <c r="E113" s="57" t="s">
        <v>6</v>
      </c>
      <c r="F113" s="57">
        <v>0.847</v>
      </c>
      <c r="G113" s="59">
        <v>4004</v>
      </c>
      <c r="H113" s="21">
        <f>SUM(F113*13)</f>
        <v>11.011</v>
      </c>
      <c r="I113" s="94">
        <f t="shared" si="4"/>
        <v>1.1011</v>
      </c>
    </row>
    <row r="114" spans="2:9" ht="12.75" customHeight="1">
      <c r="B114" s="61">
        <v>72044</v>
      </c>
      <c r="C114" s="57" t="s">
        <v>124</v>
      </c>
      <c r="D114" s="57" t="s">
        <v>9</v>
      </c>
      <c r="E114" s="57" t="s">
        <v>10</v>
      </c>
      <c r="F114" s="57">
        <v>0.733</v>
      </c>
      <c r="G114" s="59">
        <v>4005</v>
      </c>
      <c r="H114" s="21">
        <f aca="true" t="shared" si="6" ref="H114:H127">SUM(F114*10)</f>
        <v>7.33</v>
      </c>
      <c r="I114" s="94">
        <f t="shared" si="4"/>
        <v>0.7330000000000001</v>
      </c>
    </row>
    <row r="115" spans="2:9" ht="13.5" customHeight="1">
      <c r="B115" s="61">
        <v>74002</v>
      </c>
      <c r="C115" s="57" t="s">
        <v>83</v>
      </c>
      <c r="D115" s="57" t="s">
        <v>9</v>
      </c>
      <c r="E115" s="57" t="s">
        <v>10</v>
      </c>
      <c r="F115" s="57">
        <v>13.313</v>
      </c>
      <c r="G115" s="59">
        <v>4006</v>
      </c>
      <c r="H115" s="21">
        <f t="shared" si="6"/>
        <v>133.13</v>
      </c>
      <c r="I115" s="94">
        <f t="shared" si="4"/>
        <v>13.313</v>
      </c>
    </row>
    <row r="116" spans="2:9" ht="12.75" customHeight="1">
      <c r="B116" s="61">
        <v>74003</v>
      </c>
      <c r="C116" s="57" t="s">
        <v>83</v>
      </c>
      <c r="D116" s="57" t="s">
        <v>9</v>
      </c>
      <c r="E116" s="57" t="s">
        <v>10</v>
      </c>
      <c r="F116" s="57">
        <v>6.226</v>
      </c>
      <c r="G116" s="59">
        <v>4007</v>
      </c>
      <c r="H116" s="21">
        <f t="shared" si="6"/>
        <v>62.26</v>
      </c>
      <c r="I116" s="94">
        <f t="shared" si="4"/>
        <v>6.226</v>
      </c>
    </row>
    <row r="117" spans="2:9" ht="12" customHeight="1">
      <c r="B117" s="61">
        <v>75005</v>
      </c>
      <c r="C117" s="57" t="s">
        <v>125</v>
      </c>
      <c r="D117" s="57" t="s">
        <v>9</v>
      </c>
      <c r="E117" s="57" t="s">
        <v>10</v>
      </c>
      <c r="F117" s="57">
        <v>2.38</v>
      </c>
      <c r="G117" s="59">
        <v>4008</v>
      </c>
      <c r="H117" s="21">
        <f t="shared" si="6"/>
        <v>23.799999999999997</v>
      </c>
      <c r="I117" s="94">
        <f t="shared" si="4"/>
        <v>2.38</v>
      </c>
    </row>
    <row r="118" spans="2:9" ht="14.25" customHeight="1">
      <c r="B118" s="61">
        <v>77003</v>
      </c>
      <c r="C118" s="57" t="s">
        <v>83</v>
      </c>
      <c r="D118" s="57" t="s">
        <v>7</v>
      </c>
      <c r="E118" s="57" t="s">
        <v>10</v>
      </c>
      <c r="F118" s="57">
        <v>10.607</v>
      </c>
      <c r="G118" s="59">
        <v>4009</v>
      </c>
      <c r="H118" s="21">
        <f t="shared" si="6"/>
        <v>106.07</v>
      </c>
      <c r="I118" s="94">
        <f t="shared" si="4"/>
        <v>10.607</v>
      </c>
    </row>
    <row r="119" spans="2:9" ht="12" customHeight="1">
      <c r="B119" s="61">
        <v>77005</v>
      </c>
      <c r="C119" s="57" t="s">
        <v>126</v>
      </c>
      <c r="D119" s="57" t="s">
        <v>9</v>
      </c>
      <c r="E119" s="57" t="s">
        <v>10</v>
      </c>
      <c r="F119" s="57">
        <v>6.429</v>
      </c>
      <c r="G119" s="59">
        <v>4010</v>
      </c>
      <c r="H119" s="21">
        <f t="shared" si="6"/>
        <v>64.29</v>
      </c>
      <c r="I119" s="94">
        <f t="shared" si="4"/>
        <v>6.429000000000001</v>
      </c>
    </row>
    <row r="120" spans="2:9" ht="15" customHeight="1">
      <c r="B120" s="61">
        <v>78001</v>
      </c>
      <c r="C120" s="57" t="s">
        <v>79</v>
      </c>
      <c r="D120" s="57" t="s">
        <v>7</v>
      </c>
      <c r="E120" s="57" t="s">
        <v>10</v>
      </c>
      <c r="F120" s="57">
        <v>9.52</v>
      </c>
      <c r="G120" s="59">
        <v>4011</v>
      </c>
      <c r="H120" s="21">
        <f t="shared" si="6"/>
        <v>95.19999999999999</v>
      </c>
      <c r="I120" s="94">
        <f t="shared" si="4"/>
        <v>9.52</v>
      </c>
    </row>
    <row r="121" spans="2:9" ht="12.75">
      <c r="B121" s="61">
        <v>81024</v>
      </c>
      <c r="C121" s="57" t="s">
        <v>127</v>
      </c>
      <c r="D121" s="57" t="s">
        <v>9</v>
      </c>
      <c r="E121" s="57" t="s">
        <v>10</v>
      </c>
      <c r="F121" s="57">
        <v>7.119</v>
      </c>
      <c r="G121" s="59">
        <v>4012</v>
      </c>
      <c r="H121" s="21">
        <f t="shared" si="6"/>
        <v>71.19</v>
      </c>
      <c r="I121" s="94">
        <f t="shared" si="4"/>
        <v>7.119</v>
      </c>
    </row>
    <row r="122" spans="2:9" ht="12.75" customHeight="1">
      <c r="B122" s="61">
        <v>82003</v>
      </c>
      <c r="C122" s="57" t="s">
        <v>128</v>
      </c>
      <c r="D122" s="57" t="s">
        <v>9</v>
      </c>
      <c r="E122" s="57" t="s">
        <v>10</v>
      </c>
      <c r="F122" s="57">
        <v>1.145</v>
      </c>
      <c r="G122" s="59">
        <v>4013</v>
      </c>
      <c r="H122" s="21">
        <f t="shared" si="6"/>
        <v>11.45</v>
      </c>
      <c r="I122" s="94">
        <f t="shared" si="4"/>
        <v>1.145</v>
      </c>
    </row>
    <row r="123" spans="2:9" ht="14.25" customHeight="1">
      <c r="B123" s="61">
        <v>82007</v>
      </c>
      <c r="C123" s="57" t="s">
        <v>128</v>
      </c>
      <c r="D123" s="57" t="s">
        <v>9</v>
      </c>
      <c r="E123" s="57" t="s">
        <v>10</v>
      </c>
      <c r="F123" s="57">
        <v>2.913</v>
      </c>
      <c r="G123" s="59">
        <v>4014</v>
      </c>
      <c r="H123" s="21">
        <f t="shared" si="6"/>
        <v>29.13</v>
      </c>
      <c r="I123" s="94">
        <f t="shared" si="4"/>
        <v>2.9130000000000003</v>
      </c>
    </row>
    <row r="124" spans="2:9" ht="13.5" customHeight="1">
      <c r="B124" s="61">
        <v>82009</v>
      </c>
      <c r="C124" s="57" t="s">
        <v>128</v>
      </c>
      <c r="D124" s="57" t="s">
        <v>9</v>
      </c>
      <c r="E124" s="57" t="s">
        <v>10</v>
      </c>
      <c r="F124" s="57">
        <v>0.982</v>
      </c>
      <c r="G124" s="59">
        <v>4015</v>
      </c>
      <c r="H124" s="21">
        <f t="shared" si="6"/>
        <v>9.82</v>
      </c>
      <c r="I124" s="94">
        <f t="shared" si="4"/>
        <v>0.9820000000000001</v>
      </c>
    </row>
    <row r="125" spans="2:9" ht="13.5" customHeight="1">
      <c r="B125" s="61">
        <v>82010</v>
      </c>
      <c r="C125" s="57" t="s">
        <v>128</v>
      </c>
      <c r="D125" s="57" t="s">
        <v>9</v>
      </c>
      <c r="E125" s="57" t="s">
        <v>10</v>
      </c>
      <c r="F125" s="57">
        <v>0.274</v>
      </c>
      <c r="G125" s="59">
        <v>4016</v>
      </c>
      <c r="H125" s="21">
        <f t="shared" si="6"/>
        <v>2.74</v>
      </c>
      <c r="I125" s="95">
        <f t="shared" si="4"/>
        <v>0.274</v>
      </c>
    </row>
    <row r="126" spans="2:9" ht="11.25" customHeight="1">
      <c r="B126" s="61">
        <v>83001</v>
      </c>
      <c r="C126" s="57" t="s">
        <v>129</v>
      </c>
      <c r="D126" s="57" t="s">
        <v>9</v>
      </c>
      <c r="E126" s="57" t="s">
        <v>10</v>
      </c>
      <c r="F126" s="57">
        <v>4.314</v>
      </c>
      <c r="G126" s="59">
        <v>4017</v>
      </c>
      <c r="H126" s="21">
        <f t="shared" si="6"/>
        <v>43.14</v>
      </c>
      <c r="I126" s="94">
        <f t="shared" si="4"/>
        <v>4.314</v>
      </c>
    </row>
    <row r="127" spans="2:9" ht="12" customHeight="1">
      <c r="B127" s="61">
        <v>83002</v>
      </c>
      <c r="C127" s="57" t="s">
        <v>129</v>
      </c>
      <c r="D127" s="57" t="s">
        <v>9</v>
      </c>
      <c r="E127" s="57" t="s">
        <v>10</v>
      </c>
      <c r="F127" s="57">
        <v>3.62</v>
      </c>
      <c r="G127" s="59">
        <v>4018</v>
      </c>
      <c r="H127" s="21">
        <f t="shared" si="6"/>
        <v>36.2</v>
      </c>
      <c r="I127" s="94">
        <f t="shared" si="4"/>
        <v>3.6200000000000006</v>
      </c>
    </row>
    <row r="128" spans="2:9" ht="12" customHeight="1">
      <c r="B128" s="61">
        <v>84003</v>
      </c>
      <c r="C128" s="57" t="s">
        <v>123</v>
      </c>
      <c r="D128" s="57" t="s">
        <v>9</v>
      </c>
      <c r="E128" s="57" t="s">
        <v>59</v>
      </c>
      <c r="F128" s="57">
        <v>5.916</v>
      </c>
      <c r="G128" s="59">
        <v>4019</v>
      </c>
      <c r="H128" s="21">
        <f aca="true" t="shared" si="7" ref="H128:H135">SUM(F128*11)</f>
        <v>65.07600000000001</v>
      </c>
      <c r="I128" s="94">
        <f t="shared" si="4"/>
        <v>6.507600000000001</v>
      </c>
    </row>
    <row r="129" spans="2:9" ht="12" customHeight="1">
      <c r="B129" s="61">
        <v>84005</v>
      </c>
      <c r="C129" s="57" t="s">
        <v>123</v>
      </c>
      <c r="D129" s="57" t="s">
        <v>7</v>
      </c>
      <c r="E129" s="57" t="s">
        <v>59</v>
      </c>
      <c r="F129" s="57">
        <v>4.058</v>
      </c>
      <c r="G129" s="59">
        <v>4020</v>
      </c>
      <c r="H129" s="21">
        <f t="shared" si="7"/>
        <v>44.638</v>
      </c>
      <c r="I129" s="94">
        <f t="shared" si="4"/>
        <v>4.4638</v>
      </c>
    </row>
    <row r="130" spans="2:9" ht="12" customHeight="1">
      <c r="B130" s="61">
        <v>84007</v>
      </c>
      <c r="C130" s="57" t="s">
        <v>130</v>
      </c>
      <c r="D130" s="57" t="s">
        <v>7</v>
      </c>
      <c r="E130" s="57" t="s">
        <v>59</v>
      </c>
      <c r="F130" s="57">
        <v>29.097</v>
      </c>
      <c r="G130" s="59">
        <v>4021</v>
      </c>
      <c r="H130" s="21">
        <f t="shared" si="7"/>
        <v>320.067</v>
      </c>
      <c r="I130" s="94">
        <f t="shared" si="4"/>
        <v>32.0067</v>
      </c>
    </row>
    <row r="131" spans="2:9" ht="13.5" customHeight="1">
      <c r="B131" s="61">
        <v>84011</v>
      </c>
      <c r="C131" s="57" t="s">
        <v>131</v>
      </c>
      <c r="D131" s="57" t="s">
        <v>7</v>
      </c>
      <c r="E131" s="57" t="s">
        <v>59</v>
      </c>
      <c r="F131" s="57">
        <v>5.763</v>
      </c>
      <c r="G131" s="59">
        <v>4022</v>
      </c>
      <c r="H131" s="21">
        <f t="shared" si="7"/>
        <v>63.393</v>
      </c>
      <c r="I131" s="94">
        <f t="shared" si="4"/>
        <v>6.339300000000001</v>
      </c>
    </row>
    <row r="132" spans="2:9" ht="14.25" customHeight="1">
      <c r="B132" s="61">
        <v>87003</v>
      </c>
      <c r="C132" s="57" t="s">
        <v>132</v>
      </c>
      <c r="D132" s="57" t="s">
        <v>9</v>
      </c>
      <c r="E132" s="57" t="s">
        <v>59</v>
      </c>
      <c r="F132" s="57">
        <v>1.425</v>
      </c>
      <c r="G132" s="59">
        <v>4027</v>
      </c>
      <c r="H132" s="21">
        <f t="shared" si="7"/>
        <v>15.675</v>
      </c>
      <c r="I132" s="94">
        <f t="shared" si="4"/>
        <v>1.5675000000000001</v>
      </c>
    </row>
    <row r="133" spans="2:9" ht="12.75" customHeight="1">
      <c r="B133" s="61">
        <v>89045</v>
      </c>
      <c r="C133" s="57" t="s">
        <v>133</v>
      </c>
      <c r="D133" s="57" t="s">
        <v>9</v>
      </c>
      <c r="E133" s="57" t="s">
        <v>59</v>
      </c>
      <c r="F133" s="57">
        <v>1.848</v>
      </c>
      <c r="G133" s="59">
        <v>4028</v>
      </c>
      <c r="H133" s="21">
        <f t="shared" si="7"/>
        <v>20.328</v>
      </c>
      <c r="I133" s="94">
        <f t="shared" si="4"/>
        <v>2.0328</v>
      </c>
    </row>
    <row r="134" spans="2:9" ht="13.5" customHeight="1">
      <c r="B134" s="61">
        <v>91004</v>
      </c>
      <c r="C134" s="57" t="s">
        <v>134</v>
      </c>
      <c r="D134" s="57" t="s">
        <v>7</v>
      </c>
      <c r="E134" s="57" t="s">
        <v>59</v>
      </c>
      <c r="F134" s="57">
        <v>2.327</v>
      </c>
      <c r="G134" s="59">
        <v>4029</v>
      </c>
      <c r="H134" s="21">
        <f t="shared" si="7"/>
        <v>25.597</v>
      </c>
      <c r="I134" s="94">
        <f t="shared" si="4"/>
        <v>2.5597000000000003</v>
      </c>
    </row>
    <row r="135" spans="2:9" ht="11.25" customHeight="1">
      <c r="B135" s="61">
        <v>91007</v>
      </c>
      <c r="C135" s="57" t="s">
        <v>135</v>
      </c>
      <c r="D135" s="57" t="s">
        <v>7</v>
      </c>
      <c r="E135" s="57" t="s">
        <v>59</v>
      </c>
      <c r="F135" s="57">
        <v>3.117</v>
      </c>
      <c r="G135" s="59">
        <v>4030</v>
      </c>
      <c r="H135" s="21">
        <f t="shared" si="7"/>
        <v>34.287</v>
      </c>
      <c r="I135" s="94">
        <f t="shared" si="4"/>
        <v>3.4287</v>
      </c>
    </row>
    <row r="136" spans="2:9" ht="13.5" customHeight="1">
      <c r="B136" s="61">
        <v>98015</v>
      </c>
      <c r="C136" s="57" t="s">
        <v>136</v>
      </c>
      <c r="D136" s="57" t="s">
        <v>7</v>
      </c>
      <c r="E136" s="57" t="s">
        <v>6</v>
      </c>
      <c r="F136" s="57">
        <v>3.57</v>
      </c>
      <c r="G136" s="59">
        <v>4031</v>
      </c>
      <c r="H136" s="21">
        <f aca="true" t="shared" si="8" ref="H136:H141">SUM(F136*13)</f>
        <v>46.41</v>
      </c>
      <c r="I136" s="94">
        <f t="shared" si="4"/>
        <v>4.641</v>
      </c>
    </row>
    <row r="137" spans="2:9" ht="13.5" customHeight="1">
      <c r="B137" s="61">
        <v>98018</v>
      </c>
      <c r="C137" s="57" t="s">
        <v>137</v>
      </c>
      <c r="D137" s="57" t="s">
        <v>7</v>
      </c>
      <c r="E137" s="57" t="s">
        <v>6</v>
      </c>
      <c r="F137" s="57">
        <v>0.627</v>
      </c>
      <c r="G137" s="59">
        <v>4032</v>
      </c>
      <c r="H137" s="21">
        <f t="shared" si="8"/>
        <v>8.151</v>
      </c>
      <c r="I137" s="94">
        <f aca="true" t="shared" si="9" ref="I137:I200">SUM(H137*10%)</f>
        <v>0.8151</v>
      </c>
    </row>
    <row r="138" spans="2:9" ht="11.25" customHeight="1">
      <c r="B138" s="61">
        <v>99001</v>
      </c>
      <c r="C138" s="57" t="s">
        <v>138</v>
      </c>
      <c r="D138" s="57" t="s">
        <v>9</v>
      </c>
      <c r="E138" s="57" t="s">
        <v>6</v>
      </c>
      <c r="F138" s="57">
        <v>0.4</v>
      </c>
      <c r="G138" s="59">
        <v>4033</v>
      </c>
      <c r="H138" s="21">
        <f t="shared" si="8"/>
        <v>5.2</v>
      </c>
      <c r="I138" s="94">
        <f t="shared" si="9"/>
        <v>0.52</v>
      </c>
    </row>
    <row r="139" spans="2:9" ht="17.25" customHeight="1">
      <c r="B139" s="61">
        <v>99002</v>
      </c>
      <c r="C139" s="57" t="s">
        <v>138</v>
      </c>
      <c r="D139" s="57" t="s">
        <v>7</v>
      </c>
      <c r="E139" s="57" t="s">
        <v>6</v>
      </c>
      <c r="F139" s="57">
        <v>1.591</v>
      </c>
      <c r="G139" s="59">
        <v>4034</v>
      </c>
      <c r="H139" s="21">
        <f t="shared" si="8"/>
        <v>20.683</v>
      </c>
      <c r="I139" s="94">
        <f t="shared" si="9"/>
        <v>2.0683000000000002</v>
      </c>
    </row>
    <row r="140" spans="2:9" ht="15" customHeight="1">
      <c r="B140" s="61">
        <v>99003</v>
      </c>
      <c r="C140" s="57" t="s">
        <v>138</v>
      </c>
      <c r="D140" s="57" t="s">
        <v>7</v>
      </c>
      <c r="E140" s="57" t="s">
        <v>6</v>
      </c>
      <c r="F140" s="57">
        <v>0.966</v>
      </c>
      <c r="G140" s="59">
        <v>4035</v>
      </c>
      <c r="H140" s="21">
        <f t="shared" si="8"/>
        <v>12.558</v>
      </c>
      <c r="I140" s="94">
        <f t="shared" si="9"/>
        <v>1.2558</v>
      </c>
    </row>
    <row r="141" spans="2:9" ht="15" customHeight="1">
      <c r="B141" s="61">
        <v>99005</v>
      </c>
      <c r="C141" s="57" t="s">
        <v>138</v>
      </c>
      <c r="D141" s="57" t="s">
        <v>7</v>
      </c>
      <c r="E141" s="57" t="s">
        <v>6</v>
      </c>
      <c r="F141" s="57">
        <v>5.809</v>
      </c>
      <c r="G141" s="59">
        <v>4036</v>
      </c>
      <c r="H141" s="21">
        <f t="shared" si="8"/>
        <v>75.517</v>
      </c>
      <c r="I141" s="94">
        <f t="shared" si="9"/>
        <v>7.5517</v>
      </c>
    </row>
    <row r="142" spans="2:9" ht="14.25" customHeight="1">
      <c r="B142" s="61">
        <v>99026</v>
      </c>
      <c r="C142" s="57" t="s">
        <v>138</v>
      </c>
      <c r="D142" s="57" t="s">
        <v>7</v>
      </c>
      <c r="E142" s="57" t="s">
        <v>59</v>
      </c>
      <c r="F142" s="57">
        <v>5.759</v>
      </c>
      <c r="G142" s="59">
        <v>4037</v>
      </c>
      <c r="H142" s="21">
        <f>SUM(F142*11)</f>
        <v>63.349000000000004</v>
      </c>
      <c r="I142" s="94">
        <f t="shared" si="9"/>
        <v>6.334900000000001</v>
      </c>
    </row>
    <row r="143" spans="2:9" ht="14.25" customHeight="1">
      <c r="B143" s="61">
        <v>100005</v>
      </c>
      <c r="C143" s="57" t="s">
        <v>138</v>
      </c>
      <c r="D143" s="57" t="s">
        <v>9</v>
      </c>
      <c r="E143" s="57" t="s">
        <v>6</v>
      </c>
      <c r="F143" s="57">
        <v>1.525</v>
      </c>
      <c r="G143" s="59">
        <v>4038</v>
      </c>
      <c r="H143" s="21">
        <f>SUM(F143*13)</f>
        <v>19.825</v>
      </c>
      <c r="I143" s="94">
        <f t="shared" si="9"/>
        <v>1.9825</v>
      </c>
    </row>
    <row r="144" spans="1:11" ht="13.5" customHeight="1">
      <c r="A144" s="85"/>
      <c r="B144" s="61">
        <v>102012</v>
      </c>
      <c r="C144" s="57" t="s">
        <v>138</v>
      </c>
      <c r="D144" s="57" t="s">
        <v>7</v>
      </c>
      <c r="E144" s="57" t="s">
        <v>59</v>
      </c>
      <c r="F144" s="57">
        <v>13.135</v>
      </c>
      <c r="G144" s="59">
        <v>4040</v>
      </c>
      <c r="H144" s="21">
        <f>SUM(F144*11)</f>
        <v>144.48499999999999</v>
      </c>
      <c r="I144" s="94">
        <f t="shared" si="9"/>
        <v>14.4485</v>
      </c>
      <c r="J144" s="85"/>
      <c r="K144" s="85"/>
    </row>
    <row r="145" spans="2:9" ht="11.25" customHeight="1">
      <c r="B145" s="61">
        <v>102028</v>
      </c>
      <c r="C145" s="57" t="s">
        <v>138</v>
      </c>
      <c r="D145" s="57" t="s">
        <v>7</v>
      </c>
      <c r="E145" s="57" t="s">
        <v>59</v>
      </c>
      <c r="F145" s="57">
        <v>2.203</v>
      </c>
      <c r="G145" s="59">
        <v>4041</v>
      </c>
      <c r="H145" s="21">
        <f>SUM(F145*11)</f>
        <v>24.232999999999997</v>
      </c>
      <c r="I145" s="94">
        <f t="shared" si="9"/>
        <v>2.4233</v>
      </c>
    </row>
    <row r="146" spans="2:9" ht="15" customHeight="1">
      <c r="B146" s="61">
        <v>105006</v>
      </c>
      <c r="C146" s="57" t="s">
        <v>139</v>
      </c>
      <c r="D146" s="57" t="s">
        <v>9</v>
      </c>
      <c r="E146" s="57" t="s">
        <v>6</v>
      </c>
      <c r="F146" s="57">
        <v>1.925</v>
      </c>
      <c r="G146" s="59">
        <v>4042</v>
      </c>
      <c r="H146" s="21">
        <f>SUM(F146*13)</f>
        <v>25.025000000000002</v>
      </c>
      <c r="I146" s="94">
        <f t="shared" si="9"/>
        <v>2.5025000000000004</v>
      </c>
    </row>
    <row r="147" spans="2:9" ht="26.25" customHeight="1">
      <c r="B147" s="86">
        <v>105008</v>
      </c>
      <c r="C147" s="26" t="s">
        <v>266</v>
      </c>
      <c r="D147" s="26" t="s">
        <v>9</v>
      </c>
      <c r="E147" s="26" t="s">
        <v>6</v>
      </c>
      <c r="F147" s="24">
        <v>36.913</v>
      </c>
      <c r="G147" s="117">
        <v>2484</v>
      </c>
      <c r="H147" s="87">
        <f>SUM(F147*13)</f>
        <v>479.86899999999997</v>
      </c>
      <c r="I147" s="94">
        <f t="shared" si="9"/>
        <v>47.9869</v>
      </c>
    </row>
    <row r="148" spans="2:9" ht="23.25" customHeight="1">
      <c r="B148" s="62">
        <v>106008</v>
      </c>
      <c r="C148" s="32" t="s">
        <v>315</v>
      </c>
      <c r="D148" s="32" t="s">
        <v>9</v>
      </c>
      <c r="E148" s="57" t="s">
        <v>187</v>
      </c>
      <c r="F148" s="33">
        <v>1.936</v>
      </c>
      <c r="G148" s="72">
        <v>3188</v>
      </c>
      <c r="H148" s="21">
        <f>SUM(F148*11)</f>
        <v>21.296</v>
      </c>
      <c r="I148" s="94">
        <f t="shared" si="9"/>
        <v>2.1296</v>
      </c>
    </row>
    <row r="149" spans="2:9" ht="15" customHeight="1">
      <c r="B149" s="62">
        <v>106011</v>
      </c>
      <c r="C149" s="32" t="s">
        <v>316</v>
      </c>
      <c r="D149" s="32" t="s">
        <v>9</v>
      </c>
      <c r="E149" s="57" t="s">
        <v>187</v>
      </c>
      <c r="F149" s="33">
        <v>9.919</v>
      </c>
      <c r="G149" s="72">
        <v>3189</v>
      </c>
      <c r="H149" s="21">
        <f>SUM(F149*11)</f>
        <v>109.10900000000001</v>
      </c>
      <c r="I149" s="94">
        <f t="shared" si="9"/>
        <v>10.910900000000002</v>
      </c>
    </row>
    <row r="150" spans="2:9" ht="15" customHeight="1">
      <c r="B150" s="62">
        <v>106016</v>
      </c>
      <c r="C150" s="32" t="s">
        <v>317</v>
      </c>
      <c r="D150" s="32" t="s">
        <v>307</v>
      </c>
      <c r="E150" s="57" t="s">
        <v>187</v>
      </c>
      <c r="F150" s="33">
        <v>7.815</v>
      </c>
      <c r="G150" s="72">
        <v>3190</v>
      </c>
      <c r="H150" s="21">
        <f>SUM(F150*11)</f>
        <v>85.965</v>
      </c>
      <c r="I150" s="94">
        <f t="shared" si="9"/>
        <v>8.5965</v>
      </c>
    </row>
    <row r="151" spans="2:9" ht="13.5" customHeight="1">
      <c r="B151" s="62">
        <v>106023</v>
      </c>
      <c r="C151" s="32" t="s">
        <v>317</v>
      </c>
      <c r="D151" s="32" t="s">
        <v>307</v>
      </c>
      <c r="E151" s="57" t="s">
        <v>187</v>
      </c>
      <c r="F151" s="33">
        <v>4.62</v>
      </c>
      <c r="G151" s="72">
        <v>3191</v>
      </c>
      <c r="H151" s="21">
        <f>SUM(F151*11)</f>
        <v>50.82</v>
      </c>
      <c r="I151" s="94">
        <f t="shared" si="9"/>
        <v>5.082000000000001</v>
      </c>
    </row>
    <row r="152" spans="2:9" ht="15" customHeight="1">
      <c r="B152" s="61">
        <v>106024</v>
      </c>
      <c r="C152" s="57" t="s">
        <v>140</v>
      </c>
      <c r="D152" s="57" t="s">
        <v>7</v>
      </c>
      <c r="E152" s="57" t="s">
        <v>59</v>
      </c>
      <c r="F152" s="57">
        <v>1.168</v>
      </c>
      <c r="G152" s="59">
        <v>4043</v>
      </c>
      <c r="H152" s="21">
        <f>SUM(F152*11)</f>
        <v>12.847999999999999</v>
      </c>
      <c r="I152" s="94">
        <f t="shared" si="9"/>
        <v>1.2848</v>
      </c>
    </row>
    <row r="153" spans="2:9" ht="15" customHeight="1">
      <c r="B153" s="61">
        <v>106032</v>
      </c>
      <c r="C153" s="57" t="s">
        <v>139</v>
      </c>
      <c r="D153" s="57" t="s">
        <v>7</v>
      </c>
      <c r="E153" s="57" t="s">
        <v>6</v>
      </c>
      <c r="F153" s="57">
        <v>4.288</v>
      </c>
      <c r="G153" s="59">
        <v>4044</v>
      </c>
      <c r="H153" s="21">
        <f>SUM(F153*13)</f>
        <v>55.744</v>
      </c>
      <c r="I153" s="94">
        <f t="shared" si="9"/>
        <v>5.574400000000001</v>
      </c>
    </row>
    <row r="154" spans="2:9" ht="23.25" customHeight="1">
      <c r="B154" s="61">
        <v>107002</v>
      </c>
      <c r="C154" s="57" t="s">
        <v>139</v>
      </c>
      <c r="D154" s="57" t="s">
        <v>7</v>
      </c>
      <c r="E154" s="57" t="s">
        <v>59</v>
      </c>
      <c r="F154" s="57">
        <v>1.643</v>
      </c>
      <c r="G154" s="59">
        <v>4045</v>
      </c>
      <c r="H154" s="21">
        <f>SUM(F154*11)</f>
        <v>18.073</v>
      </c>
      <c r="I154" s="94">
        <f t="shared" si="9"/>
        <v>1.8073000000000001</v>
      </c>
    </row>
    <row r="155" spans="2:9" ht="24.75" customHeight="1">
      <c r="B155" s="61">
        <v>107010</v>
      </c>
      <c r="C155" s="57" t="s">
        <v>89</v>
      </c>
      <c r="D155" s="57" t="s">
        <v>7</v>
      </c>
      <c r="E155" s="57" t="s">
        <v>6</v>
      </c>
      <c r="F155" s="57">
        <v>1.627</v>
      </c>
      <c r="G155" s="59">
        <v>4046</v>
      </c>
      <c r="H155" s="21">
        <f>SUM(F155*13)</f>
        <v>21.151</v>
      </c>
      <c r="I155" s="94">
        <f t="shared" si="9"/>
        <v>2.1151</v>
      </c>
    </row>
    <row r="156" spans="2:9" ht="24.75" customHeight="1">
      <c r="B156" s="61">
        <v>111015</v>
      </c>
      <c r="C156" s="57" t="s">
        <v>141</v>
      </c>
      <c r="D156" s="57" t="s">
        <v>7</v>
      </c>
      <c r="E156" s="57" t="s">
        <v>59</v>
      </c>
      <c r="F156" s="57">
        <v>6.254</v>
      </c>
      <c r="G156" s="59">
        <v>4047</v>
      </c>
      <c r="H156" s="21">
        <f>SUM(F156*11)</f>
        <v>68.794</v>
      </c>
      <c r="I156" s="94">
        <f t="shared" si="9"/>
        <v>6.8794</v>
      </c>
    </row>
    <row r="157" spans="2:9" ht="17.25" customHeight="1">
      <c r="B157" s="62">
        <v>112004</v>
      </c>
      <c r="C157" s="32" t="s">
        <v>318</v>
      </c>
      <c r="D157" s="32" t="s">
        <v>307</v>
      </c>
      <c r="E157" s="57" t="s">
        <v>187</v>
      </c>
      <c r="F157" s="33">
        <v>25.112</v>
      </c>
      <c r="G157" s="72">
        <v>3192</v>
      </c>
      <c r="H157" s="21">
        <f>SUM(F157*11)</f>
        <v>276.23199999999997</v>
      </c>
      <c r="I157" s="94">
        <f t="shared" si="9"/>
        <v>27.623199999999997</v>
      </c>
    </row>
    <row r="158" spans="2:9" ht="15" customHeight="1">
      <c r="B158" s="62">
        <v>112012</v>
      </c>
      <c r="C158" s="32" t="s">
        <v>138</v>
      </c>
      <c r="D158" s="32" t="s">
        <v>307</v>
      </c>
      <c r="E158" s="57" t="s">
        <v>280</v>
      </c>
      <c r="F158" s="33">
        <v>16.3</v>
      </c>
      <c r="G158" s="73">
        <v>3193</v>
      </c>
      <c r="H158" s="21">
        <f>SUM(F158*12)</f>
        <v>195.60000000000002</v>
      </c>
      <c r="I158" s="94">
        <f t="shared" si="9"/>
        <v>19.560000000000002</v>
      </c>
    </row>
    <row r="159" spans="2:9" ht="14.25" customHeight="1">
      <c r="B159" s="62">
        <v>112019</v>
      </c>
      <c r="C159" s="32" t="s">
        <v>318</v>
      </c>
      <c r="D159" s="32" t="s">
        <v>307</v>
      </c>
      <c r="E159" s="57" t="s">
        <v>280</v>
      </c>
      <c r="F159" s="33">
        <v>10.109</v>
      </c>
      <c r="G159" s="73">
        <v>3591</v>
      </c>
      <c r="H159" s="21">
        <f>SUM(F159*12)</f>
        <v>121.30799999999999</v>
      </c>
      <c r="I159" s="94">
        <f t="shared" si="9"/>
        <v>12.1308</v>
      </c>
    </row>
    <row r="160" spans="2:9" ht="14.25" customHeight="1">
      <c r="B160" s="61">
        <v>117006</v>
      </c>
      <c r="C160" s="57" t="s">
        <v>142</v>
      </c>
      <c r="D160" s="57" t="s">
        <v>7</v>
      </c>
      <c r="E160" s="57" t="s">
        <v>2</v>
      </c>
      <c r="F160" s="57">
        <v>0.569</v>
      </c>
      <c r="G160" s="59">
        <v>4048</v>
      </c>
      <c r="H160" s="21">
        <f>SUM(F160*20)</f>
        <v>11.379999999999999</v>
      </c>
      <c r="I160" s="94">
        <f t="shared" si="9"/>
        <v>1.138</v>
      </c>
    </row>
    <row r="161" spans="2:9" ht="15" customHeight="1">
      <c r="B161" s="61">
        <v>119004</v>
      </c>
      <c r="C161" s="57" t="s">
        <v>143</v>
      </c>
      <c r="D161" s="57" t="s">
        <v>9</v>
      </c>
      <c r="E161" s="57" t="s">
        <v>2</v>
      </c>
      <c r="F161" s="57">
        <v>1.431</v>
      </c>
      <c r="G161" s="59">
        <v>4049</v>
      </c>
      <c r="H161" s="21">
        <f>SUM(F161*20)</f>
        <v>28.62</v>
      </c>
      <c r="I161" s="94">
        <f t="shared" si="9"/>
        <v>2.862</v>
      </c>
    </row>
    <row r="162" spans="2:9" ht="15" customHeight="1">
      <c r="B162" s="61">
        <v>126014</v>
      </c>
      <c r="C162" s="57" t="s">
        <v>144</v>
      </c>
      <c r="D162" s="57" t="s">
        <v>9</v>
      </c>
      <c r="E162" s="57" t="s">
        <v>2</v>
      </c>
      <c r="F162" s="57">
        <v>0.44</v>
      </c>
      <c r="G162" s="59">
        <v>4050</v>
      </c>
      <c r="H162" s="21">
        <f>SUM(F162*20)</f>
        <v>8.8</v>
      </c>
      <c r="I162" s="94">
        <f t="shared" si="9"/>
        <v>0.8800000000000001</v>
      </c>
    </row>
    <row r="163" spans="2:9" ht="14.25" customHeight="1">
      <c r="B163" s="61">
        <v>128027</v>
      </c>
      <c r="C163" s="57" t="s">
        <v>145</v>
      </c>
      <c r="D163" s="57" t="s">
        <v>9</v>
      </c>
      <c r="E163" s="57" t="s">
        <v>59</v>
      </c>
      <c r="F163" s="57">
        <v>0.899</v>
      </c>
      <c r="G163" s="59">
        <v>4051</v>
      </c>
      <c r="H163" s="21">
        <f>SUM(F163*11)</f>
        <v>9.889</v>
      </c>
      <c r="I163" s="94">
        <f t="shared" si="9"/>
        <v>0.9889</v>
      </c>
    </row>
    <row r="164" spans="2:9" ht="12" customHeight="1">
      <c r="B164" s="61">
        <v>131001</v>
      </c>
      <c r="C164" s="57" t="s">
        <v>92</v>
      </c>
      <c r="D164" s="57" t="s">
        <v>9</v>
      </c>
      <c r="E164" s="57" t="s">
        <v>2</v>
      </c>
      <c r="F164" s="57">
        <v>0.7</v>
      </c>
      <c r="G164" s="59">
        <v>4052</v>
      </c>
      <c r="H164" s="21">
        <f>SUM(F164*20)</f>
        <v>14</v>
      </c>
      <c r="I164" s="94">
        <f t="shared" si="9"/>
        <v>1.4000000000000001</v>
      </c>
    </row>
    <row r="165" spans="2:9" ht="12.75" customHeight="1">
      <c r="B165" s="61">
        <v>131002</v>
      </c>
      <c r="C165" s="57" t="s">
        <v>92</v>
      </c>
      <c r="D165" s="57" t="s">
        <v>9</v>
      </c>
      <c r="E165" s="57" t="s">
        <v>2</v>
      </c>
      <c r="F165" s="57">
        <v>1.3</v>
      </c>
      <c r="G165" s="59">
        <v>4053</v>
      </c>
      <c r="H165" s="21">
        <f>SUM(F165*20)</f>
        <v>26</v>
      </c>
      <c r="I165" s="94">
        <f t="shared" si="9"/>
        <v>2.6</v>
      </c>
    </row>
    <row r="166" spans="2:9" ht="12.75" customHeight="1">
      <c r="B166" s="61">
        <v>131003</v>
      </c>
      <c r="C166" s="57" t="s">
        <v>92</v>
      </c>
      <c r="D166" s="57" t="s">
        <v>9</v>
      </c>
      <c r="E166" s="57" t="s">
        <v>2</v>
      </c>
      <c r="F166" s="57">
        <v>0.787</v>
      </c>
      <c r="G166" s="59">
        <v>4054</v>
      </c>
      <c r="H166" s="21">
        <f>SUM(F166*20)</f>
        <v>15.74</v>
      </c>
      <c r="I166" s="94">
        <f t="shared" si="9"/>
        <v>1.574</v>
      </c>
    </row>
    <row r="167" spans="2:9" ht="13.5" customHeight="1">
      <c r="B167" s="61">
        <v>131013</v>
      </c>
      <c r="C167" s="57" t="s">
        <v>92</v>
      </c>
      <c r="D167" s="57" t="s">
        <v>9</v>
      </c>
      <c r="E167" s="57" t="s">
        <v>2</v>
      </c>
      <c r="F167" s="57">
        <v>1.467</v>
      </c>
      <c r="G167" s="59">
        <v>4056</v>
      </c>
      <c r="H167" s="21">
        <f>SUM(F167*20)</f>
        <v>29.340000000000003</v>
      </c>
      <c r="I167" s="94">
        <f t="shared" si="9"/>
        <v>2.9340000000000006</v>
      </c>
    </row>
    <row r="168" spans="2:9" ht="16.5" customHeight="1">
      <c r="B168" s="61">
        <v>131027</v>
      </c>
      <c r="C168" s="57" t="s">
        <v>147</v>
      </c>
      <c r="D168" s="57" t="s">
        <v>9</v>
      </c>
      <c r="E168" s="57" t="s">
        <v>2</v>
      </c>
      <c r="F168" s="57">
        <v>1</v>
      </c>
      <c r="G168" s="71">
        <v>2196</v>
      </c>
      <c r="H168" s="21">
        <f>SUM(F168*20)</f>
        <v>20</v>
      </c>
      <c r="I168" s="94">
        <f t="shared" si="9"/>
        <v>2</v>
      </c>
    </row>
    <row r="169" spans="2:9" ht="15" customHeight="1">
      <c r="B169" s="61">
        <v>132002</v>
      </c>
      <c r="C169" s="57" t="s">
        <v>148</v>
      </c>
      <c r="D169" s="57" t="s">
        <v>7</v>
      </c>
      <c r="E169" s="57" t="s">
        <v>10</v>
      </c>
      <c r="F169" s="57">
        <v>2.136</v>
      </c>
      <c r="G169" s="59">
        <v>4057</v>
      </c>
      <c r="H169" s="21">
        <f>SUM(F169*10)</f>
        <v>21.36</v>
      </c>
      <c r="I169" s="94">
        <f t="shared" si="9"/>
        <v>2.136</v>
      </c>
    </row>
    <row r="170" spans="2:9" ht="15" customHeight="1">
      <c r="B170" s="61">
        <v>132007</v>
      </c>
      <c r="C170" s="57" t="s">
        <v>142</v>
      </c>
      <c r="D170" s="57" t="s">
        <v>9</v>
      </c>
      <c r="E170" s="57" t="s">
        <v>2</v>
      </c>
      <c r="F170" s="57">
        <v>4.331</v>
      </c>
      <c r="G170" s="59">
        <v>4058</v>
      </c>
      <c r="H170" s="21">
        <f>SUM(F170*20)</f>
        <v>86.62</v>
      </c>
      <c r="I170" s="94">
        <f t="shared" si="9"/>
        <v>8.662</v>
      </c>
    </row>
    <row r="171" spans="2:9" ht="12.75">
      <c r="B171" s="61">
        <v>137001</v>
      </c>
      <c r="C171" s="57" t="s">
        <v>148</v>
      </c>
      <c r="D171" s="57" t="s">
        <v>7</v>
      </c>
      <c r="E171" s="57" t="s">
        <v>59</v>
      </c>
      <c r="F171" s="57">
        <v>4.71</v>
      </c>
      <c r="G171" s="59">
        <v>4059</v>
      </c>
      <c r="H171" s="21">
        <f>SUM(F171*11)</f>
        <v>51.81</v>
      </c>
      <c r="I171" s="94">
        <f t="shared" si="9"/>
        <v>5.181000000000001</v>
      </c>
    </row>
    <row r="172" spans="2:9" ht="12.75">
      <c r="B172" s="61">
        <v>137012</v>
      </c>
      <c r="C172" s="57" t="s">
        <v>146</v>
      </c>
      <c r="D172" s="57" t="s">
        <v>7</v>
      </c>
      <c r="E172" s="57" t="s">
        <v>59</v>
      </c>
      <c r="F172" s="57">
        <v>8</v>
      </c>
      <c r="G172" s="59">
        <v>4060</v>
      </c>
      <c r="H172" s="21">
        <f>SUM(F172*11)</f>
        <v>88</v>
      </c>
      <c r="I172" s="94">
        <f t="shared" si="9"/>
        <v>8.8</v>
      </c>
    </row>
    <row r="173" spans="2:9" ht="12.75">
      <c r="B173" s="61">
        <v>137034</v>
      </c>
      <c r="C173" s="57" t="s">
        <v>146</v>
      </c>
      <c r="D173" s="57" t="s">
        <v>7</v>
      </c>
      <c r="E173" s="57" t="s">
        <v>59</v>
      </c>
      <c r="F173" s="57">
        <v>5.149</v>
      </c>
      <c r="G173" s="59">
        <v>4061</v>
      </c>
      <c r="H173" s="21">
        <f>SUM(F173*11)</f>
        <v>56.639</v>
      </c>
      <c r="I173" s="94">
        <f t="shared" si="9"/>
        <v>5.663900000000001</v>
      </c>
    </row>
    <row r="174" spans="2:9" ht="15.75" customHeight="1">
      <c r="B174" s="61">
        <v>139007</v>
      </c>
      <c r="C174" s="57" t="s">
        <v>148</v>
      </c>
      <c r="D174" s="57" t="s">
        <v>7</v>
      </c>
      <c r="E174" s="57" t="s">
        <v>59</v>
      </c>
      <c r="F174" s="57">
        <v>1.307</v>
      </c>
      <c r="G174" s="59">
        <v>4062</v>
      </c>
      <c r="H174" s="21">
        <f>SUM(F174*11)</f>
        <v>14.376999999999999</v>
      </c>
      <c r="I174" s="94">
        <f t="shared" si="9"/>
        <v>1.4377</v>
      </c>
    </row>
    <row r="175" spans="2:9" ht="15.75" customHeight="1">
      <c r="B175" s="61">
        <v>139009</v>
      </c>
      <c r="C175" s="57" t="s">
        <v>146</v>
      </c>
      <c r="D175" s="57" t="s">
        <v>7</v>
      </c>
      <c r="E175" s="57" t="s">
        <v>23</v>
      </c>
      <c r="F175" s="57">
        <v>0.986</v>
      </c>
      <c r="G175" s="59">
        <v>4063</v>
      </c>
      <c r="H175" s="21">
        <f>SUM(F175*12)</f>
        <v>11.832</v>
      </c>
      <c r="I175" s="94">
        <f t="shared" si="9"/>
        <v>1.1832</v>
      </c>
    </row>
    <row r="176" spans="2:9" ht="24.75" customHeight="1">
      <c r="B176" s="62">
        <v>139015</v>
      </c>
      <c r="C176" s="32" t="s">
        <v>146</v>
      </c>
      <c r="D176" s="32" t="s">
        <v>307</v>
      </c>
      <c r="E176" s="57" t="s">
        <v>280</v>
      </c>
      <c r="F176" s="33">
        <v>12.117</v>
      </c>
      <c r="G176" s="73">
        <v>3194</v>
      </c>
      <c r="H176" s="21">
        <f>SUM(F176*12)</f>
        <v>145.404</v>
      </c>
      <c r="I176" s="94">
        <f t="shared" si="9"/>
        <v>14.5404</v>
      </c>
    </row>
    <row r="177" spans="2:9" ht="15.75" customHeight="1">
      <c r="B177" s="62">
        <v>139021</v>
      </c>
      <c r="C177" s="32" t="s">
        <v>319</v>
      </c>
      <c r="D177" s="32" t="s">
        <v>9</v>
      </c>
      <c r="E177" s="57" t="s">
        <v>187</v>
      </c>
      <c r="F177" s="33">
        <v>26.521</v>
      </c>
      <c r="G177" s="73">
        <v>3195</v>
      </c>
      <c r="H177" s="21">
        <f>SUM(F177*11)</f>
        <v>291.731</v>
      </c>
      <c r="I177" s="94">
        <f t="shared" si="9"/>
        <v>29.1731</v>
      </c>
    </row>
    <row r="178" spans="2:9" ht="12.75">
      <c r="B178" s="61">
        <v>140008</v>
      </c>
      <c r="C178" s="57" t="s">
        <v>149</v>
      </c>
      <c r="D178" s="57" t="s">
        <v>9</v>
      </c>
      <c r="E178" s="57" t="s">
        <v>59</v>
      </c>
      <c r="F178" s="57">
        <v>4.478</v>
      </c>
      <c r="G178" s="59">
        <v>4069</v>
      </c>
      <c r="H178" s="21">
        <f>SUM(F178*11)</f>
        <v>49.257999999999996</v>
      </c>
      <c r="I178" s="94">
        <f t="shared" si="9"/>
        <v>4.9258</v>
      </c>
    </row>
    <row r="179" spans="2:9" ht="25.5">
      <c r="B179" s="62">
        <v>142005</v>
      </c>
      <c r="C179" s="32" t="s">
        <v>320</v>
      </c>
      <c r="D179" s="32" t="s">
        <v>307</v>
      </c>
      <c r="E179" s="57" t="s">
        <v>187</v>
      </c>
      <c r="F179" s="33">
        <v>8.492</v>
      </c>
      <c r="G179" s="73">
        <v>3196</v>
      </c>
      <c r="H179" s="21">
        <f>SUM(F179*11)</f>
        <v>93.412</v>
      </c>
      <c r="I179" s="94">
        <f t="shared" si="9"/>
        <v>9.3412</v>
      </c>
    </row>
    <row r="180" spans="2:9" ht="13.5" customHeight="1">
      <c r="B180" s="61">
        <v>142008</v>
      </c>
      <c r="C180" s="57" t="s">
        <v>146</v>
      </c>
      <c r="D180" s="57" t="s">
        <v>7</v>
      </c>
      <c r="E180" s="57" t="s">
        <v>59</v>
      </c>
      <c r="F180" s="57">
        <v>1.5</v>
      </c>
      <c r="G180" s="59">
        <v>4070</v>
      </c>
      <c r="H180" s="21">
        <f>SUM(F180*11)</f>
        <v>16.5</v>
      </c>
      <c r="I180" s="94">
        <f t="shared" si="9"/>
        <v>1.6500000000000001</v>
      </c>
    </row>
    <row r="181" spans="2:9" ht="16.5" customHeight="1">
      <c r="B181" s="62">
        <v>143003</v>
      </c>
      <c r="C181" s="32" t="s">
        <v>146</v>
      </c>
      <c r="D181" s="32" t="s">
        <v>307</v>
      </c>
      <c r="E181" s="57" t="s">
        <v>59</v>
      </c>
      <c r="F181" s="33">
        <v>4.404</v>
      </c>
      <c r="G181" s="72">
        <v>3197</v>
      </c>
      <c r="H181" s="21">
        <f>SUM(F181*11)</f>
        <v>48.444</v>
      </c>
      <c r="I181" s="94">
        <f t="shared" si="9"/>
        <v>4.8444</v>
      </c>
    </row>
    <row r="182" spans="2:9" ht="22.5" customHeight="1">
      <c r="B182" s="62">
        <v>143007</v>
      </c>
      <c r="C182" s="32" t="s">
        <v>321</v>
      </c>
      <c r="D182" s="32" t="s">
        <v>307</v>
      </c>
      <c r="E182" s="57" t="s">
        <v>280</v>
      </c>
      <c r="F182" s="33">
        <v>19.362</v>
      </c>
      <c r="G182" s="73">
        <v>3198</v>
      </c>
      <c r="H182" s="21">
        <f>SUM(F182*12)</f>
        <v>232.344</v>
      </c>
      <c r="I182" s="94">
        <f t="shared" si="9"/>
        <v>23.2344</v>
      </c>
    </row>
    <row r="183" spans="2:9" ht="13.5" customHeight="1">
      <c r="B183" s="61">
        <v>143034</v>
      </c>
      <c r="C183" s="57" t="s">
        <v>140</v>
      </c>
      <c r="D183" s="57" t="s">
        <v>7</v>
      </c>
      <c r="E183" s="57" t="s">
        <v>6</v>
      </c>
      <c r="F183" s="57">
        <v>1.798</v>
      </c>
      <c r="G183" s="59">
        <v>4071</v>
      </c>
      <c r="H183" s="21">
        <f>SUM(F183*13)</f>
        <v>23.374000000000002</v>
      </c>
      <c r="I183" s="94">
        <f t="shared" si="9"/>
        <v>2.3374</v>
      </c>
    </row>
    <row r="184" spans="2:9" ht="12.75" customHeight="1">
      <c r="B184" s="61">
        <v>143037</v>
      </c>
      <c r="C184" s="57" t="s">
        <v>150</v>
      </c>
      <c r="D184" s="57" t="s">
        <v>7</v>
      </c>
      <c r="E184" s="57" t="s">
        <v>6</v>
      </c>
      <c r="F184" s="57">
        <v>4.465</v>
      </c>
      <c r="G184" s="59">
        <v>4073</v>
      </c>
      <c r="H184" s="21">
        <f>SUM(F184*13)</f>
        <v>58.045</v>
      </c>
      <c r="I184" s="94">
        <f t="shared" si="9"/>
        <v>5.804500000000001</v>
      </c>
    </row>
    <row r="185" spans="2:9" ht="12" customHeight="1">
      <c r="B185" s="62">
        <v>143057</v>
      </c>
      <c r="C185" s="32" t="s">
        <v>150</v>
      </c>
      <c r="D185" s="32" t="s">
        <v>307</v>
      </c>
      <c r="E185" s="57" t="s">
        <v>59</v>
      </c>
      <c r="F185" s="33">
        <v>20.999</v>
      </c>
      <c r="G185" s="72">
        <v>3199</v>
      </c>
      <c r="H185" s="21">
        <f>SUM(F185*11)</f>
        <v>230.98899999999998</v>
      </c>
      <c r="I185" s="94">
        <f t="shared" si="9"/>
        <v>23.0989</v>
      </c>
    </row>
    <row r="186" spans="2:9" ht="13.5" customHeight="1">
      <c r="B186" s="62">
        <v>143066</v>
      </c>
      <c r="C186" s="32" t="s">
        <v>95</v>
      </c>
      <c r="D186" s="32" t="s">
        <v>9</v>
      </c>
      <c r="E186" s="57" t="s">
        <v>187</v>
      </c>
      <c r="F186" s="33">
        <v>9.225</v>
      </c>
      <c r="G186" s="73">
        <v>3200</v>
      </c>
      <c r="H186" s="21">
        <f>SUM(F186*11)</f>
        <v>101.475</v>
      </c>
      <c r="I186" s="94">
        <f t="shared" si="9"/>
        <v>10.1475</v>
      </c>
    </row>
    <row r="187" spans="2:9" ht="13.5" customHeight="1">
      <c r="B187" s="62">
        <v>143068</v>
      </c>
      <c r="C187" s="32" t="s">
        <v>322</v>
      </c>
      <c r="D187" s="32" t="s">
        <v>9</v>
      </c>
      <c r="E187" s="57" t="s">
        <v>187</v>
      </c>
      <c r="F187" s="33">
        <v>10.23</v>
      </c>
      <c r="G187" s="73">
        <v>3202</v>
      </c>
      <c r="H187" s="21">
        <f>SUM(F187*11)</f>
        <v>112.53</v>
      </c>
      <c r="I187" s="94">
        <f t="shared" si="9"/>
        <v>11.253</v>
      </c>
    </row>
    <row r="188" spans="2:9" ht="12.75" customHeight="1">
      <c r="B188" s="61">
        <v>144001</v>
      </c>
      <c r="C188" s="57" t="s">
        <v>95</v>
      </c>
      <c r="D188" s="57" t="s">
        <v>7</v>
      </c>
      <c r="E188" s="57" t="s">
        <v>59</v>
      </c>
      <c r="F188" s="57">
        <v>1.457</v>
      </c>
      <c r="G188" s="59">
        <v>4074</v>
      </c>
      <c r="H188" s="21">
        <f>SUM(F188*11)</f>
        <v>16.027</v>
      </c>
      <c r="I188" s="94">
        <f t="shared" si="9"/>
        <v>1.6027000000000002</v>
      </c>
    </row>
    <row r="189" spans="2:9" ht="12.75">
      <c r="B189" s="61">
        <v>144031</v>
      </c>
      <c r="C189" s="57" t="s">
        <v>95</v>
      </c>
      <c r="D189" s="57" t="s">
        <v>9</v>
      </c>
      <c r="E189" s="57" t="s">
        <v>59</v>
      </c>
      <c r="F189" s="57">
        <v>2.101</v>
      </c>
      <c r="G189" s="59">
        <v>4075</v>
      </c>
      <c r="H189" s="21">
        <f>SUM(F189*11)</f>
        <v>23.111</v>
      </c>
      <c r="I189" s="94">
        <f t="shared" si="9"/>
        <v>2.3111</v>
      </c>
    </row>
    <row r="190" spans="2:9" ht="12.75">
      <c r="B190" s="61">
        <v>145002</v>
      </c>
      <c r="C190" s="57" t="s">
        <v>151</v>
      </c>
      <c r="D190" s="57" t="s">
        <v>9</v>
      </c>
      <c r="E190" s="57" t="s">
        <v>23</v>
      </c>
      <c r="F190" s="57">
        <v>1.011</v>
      </c>
      <c r="G190" s="59">
        <v>4076</v>
      </c>
      <c r="H190" s="21">
        <f>SUM(F190*12)</f>
        <v>12.131999999999998</v>
      </c>
      <c r="I190" s="94">
        <f t="shared" si="9"/>
        <v>1.2131999999999998</v>
      </c>
    </row>
    <row r="191" spans="2:9" ht="12.75">
      <c r="B191" s="61">
        <v>146005</v>
      </c>
      <c r="C191" s="57" t="s">
        <v>141</v>
      </c>
      <c r="D191" s="57" t="s">
        <v>7</v>
      </c>
      <c r="E191" s="57" t="s">
        <v>23</v>
      </c>
      <c r="F191" s="57">
        <v>10.24</v>
      </c>
      <c r="G191" s="59">
        <v>4077</v>
      </c>
      <c r="H191" s="21">
        <f>SUM(F191*12)</f>
        <v>122.88</v>
      </c>
      <c r="I191" s="94">
        <f t="shared" si="9"/>
        <v>12.288</v>
      </c>
    </row>
    <row r="192" spans="2:9" ht="12.75">
      <c r="B192" s="61">
        <v>148004</v>
      </c>
      <c r="C192" s="57" t="s">
        <v>152</v>
      </c>
      <c r="D192" s="57" t="s">
        <v>7</v>
      </c>
      <c r="E192" s="57" t="s">
        <v>59</v>
      </c>
      <c r="F192" s="57">
        <v>1.467</v>
      </c>
      <c r="G192" s="59">
        <v>4078</v>
      </c>
      <c r="H192" s="21">
        <f aca="true" t="shared" si="10" ref="H192:H197">SUM(F192*11)</f>
        <v>16.137</v>
      </c>
      <c r="I192" s="94">
        <f t="shared" si="9"/>
        <v>1.6137000000000001</v>
      </c>
    </row>
    <row r="193" spans="2:9" ht="12.75">
      <c r="B193" s="61">
        <v>148011</v>
      </c>
      <c r="C193" s="57" t="s">
        <v>141</v>
      </c>
      <c r="D193" s="57" t="s">
        <v>7</v>
      </c>
      <c r="E193" s="57" t="s">
        <v>59</v>
      </c>
      <c r="F193" s="57">
        <v>3.7</v>
      </c>
      <c r="G193" s="59">
        <v>4079</v>
      </c>
      <c r="H193" s="21">
        <f t="shared" si="10"/>
        <v>40.7</v>
      </c>
      <c r="I193" s="94">
        <f t="shared" si="9"/>
        <v>4.07</v>
      </c>
    </row>
    <row r="194" spans="2:9" ht="12.75">
      <c r="B194" s="61">
        <v>150017</v>
      </c>
      <c r="C194" s="57" t="s">
        <v>141</v>
      </c>
      <c r="D194" s="57" t="s">
        <v>9</v>
      </c>
      <c r="E194" s="57" t="s">
        <v>59</v>
      </c>
      <c r="F194" s="57">
        <v>1.357</v>
      </c>
      <c r="G194" s="59">
        <v>4080</v>
      </c>
      <c r="H194" s="21">
        <f t="shared" si="10"/>
        <v>14.927</v>
      </c>
      <c r="I194" s="94">
        <f t="shared" si="9"/>
        <v>1.4927000000000001</v>
      </c>
    </row>
    <row r="195" spans="2:9" ht="12.75">
      <c r="B195" s="61">
        <v>151002</v>
      </c>
      <c r="C195" s="57" t="s">
        <v>98</v>
      </c>
      <c r="D195" s="57" t="s">
        <v>7</v>
      </c>
      <c r="E195" s="57" t="s">
        <v>59</v>
      </c>
      <c r="F195" s="57">
        <v>7.12</v>
      </c>
      <c r="G195" s="59">
        <v>4081</v>
      </c>
      <c r="H195" s="21">
        <f t="shared" si="10"/>
        <v>78.32000000000001</v>
      </c>
      <c r="I195" s="94">
        <f t="shared" si="9"/>
        <v>7.832000000000001</v>
      </c>
    </row>
    <row r="196" spans="2:9" ht="12.75">
      <c r="B196" s="61">
        <v>151004</v>
      </c>
      <c r="C196" s="57" t="s">
        <v>141</v>
      </c>
      <c r="D196" s="57" t="s">
        <v>7</v>
      </c>
      <c r="E196" s="57" t="s">
        <v>59</v>
      </c>
      <c r="F196" s="57">
        <v>3.324</v>
      </c>
      <c r="G196" s="59">
        <v>4082</v>
      </c>
      <c r="H196" s="21">
        <f t="shared" si="10"/>
        <v>36.564</v>
      </c>
      <c r="I196" s="94">
        <f t="shared" si="9"/>
        <v>3.6564</v>
      </c>
    </row>
    <row r="197" spans="2:9" ht="12.75">
      <c r="B197" s="61">
        <v>151006</v>
      </c>
      <c r="C197" s="57" t="s">
        <v>153</v>
      </c>
      <c r="D197" s="57" t="s">
        <v>7</v>
      </c>
      <c r="E197" s="57" t="s">
        <v>59</v>
      </c>
      <c r="F197" s="57">
        <v>6.973</v>
      </c>
      <c r="G197" s="59">
        <v>4083</v>
      </c>
      <c r="H197" s="21">
        <f t="shared" si="10"/>
        <v>76.703</v>
      </c>
      <c r="I197" s="94">
        <f t="shared" si="9"/>
        <v>7.670300000000001</v>
      </c>
    </row>
    <row r="198" spans="2:9" ht="12.75">
      <c r="B198" s="61">
        <v>159004</v>
      </c>
      <c r="C198" s="57" t="s">
        <v>155</v>
      </c>
      <c r="D198" s="57" t="s">
        <v>9</v>
      </c>
      <c r="E198" s="57" t="s">
        <v>66</v>
      </c>
      <c r="F198" s="57">
        <v>4.34</v>
      </c>
      <c r="G198" s="59">
        <v>4085</v>
      </c>
      <c r="H198" s="22">
        <f>SUM(F198*18)</f>
        <v>78.12</v>
      </c>
      <c r="I198" s="94">
        <f t="shared" si="9"/>
        <v>7.812000000000001</v>
      </c>
    </row>
    <row r="199" spans="2:9" ht="12.75">
      <c r="B199" s="61">
        <v>159006</v>
      </c>
      <c r="C199" s="57" t="s">
        <v>88</v>
      </c>
      <c r="D199" s="57" t="s">
        <v>9</v>
      </c>
      <c r="E199" s="57" t="s">
        <v>10</v>
      </c>
      <c r="F199" s="57">
        <v>16</v>
      </c>
      <c r="G199" s="59">
        <v>4086</v>
      </c>
      <c r="H199" s="21">
        <f>SUM(F199*10)</f>
        <v>160</v>
      </c>
      <c r="I199" s="94">
        <f t="shared" si="9"/>
        <v>16</v>
      </c>
    </row>
    <row r="200" spans="2:9" ht="12.75">
      <c r="B200" s="61">
        <v>159009</v>
      </c>
      <c r="C200" s="57" t="s">
        <v>98</v>
      </c>
      <c r="D200" s="57" t="s">
        <v>7</v>
      </c>
      <c r="E200" s="57" t="s">
        <v>10</v>
      </c>
      <c r="F200" s="57">
        <v>5.97</v>
      </c>
      <c r="G200" s="59">
        <v>4087</v>
      </c>
      <c r="H200" s="21">
        <f>SUM(F200*10)</f>
        <v>59.699999999999996</v>
      </c>
      <c r="I200" s="94">
        <f t="shared" si="9"/>
        <v>5.97</v>
      </c>
    </row>
    <row r="201" spans="2:9" ht="12.75">
      <c r="B201" s="61">
        <v>159012</v>
      </c>
      <c r="C201" s="57" t="s">
        <v>153</v>
      </c>
      <c r="D201" s="57" t="s">
        <v>9</v>
      </c>
      <c r="E201" s="57" t="s">
        <v>10</v>
      </c>
      <c r="F201" s="57">
        <v>1</v>
      </c>
      <c r="G201" s="59">
        <v>4088</v>
      </c>
      <c r="H201" s="21">
        <f>SUM(F201*10)</f>
        <v>10</v>
      </c>
      <c r="I201" s="94">
        <f aca="true" t="shared" si="11" ref="I201:I225">SUM(H201*10%)</f>
        <v>1</v>
      </c>
    </row>
    <row r="202" spans="2:9" ht="12.75">
      <c r="B202" s="61">
        <v>159015</v>
      </c>
      <c r="C202" s="57" t="s">
        <v>94</v>
      </c>
      <c r="D202" s="57" t="s">
        <v>9</v>
      </c>
      <c r="E202" s="57" t="s">
        <v>66</v>
      </c>
      <c r="F202" s="57">
        <v>2.5</v>
      </c>
      <c r="G202" s="71">
        <v>3592</v>
      </c>
      <c r="H202" s="22">
        <f>SUM(F202*18)</f>
        <v>45</v>
      </c>
      <c r="I202" s="94">
        <f t="shared" si="11"/>
        <v>4.5</v>
      </c>
    </row>
    <row r="203" spans="2:9" ht="12.75">
      <c r="B203" s="61">
        <v>159019</v>
      </c>
      <c r="C203" s="57" t="s">
        <v>156</v>
      </c>
      <c r="D203" s="57" t="s">
        <v>9</v>
      </c>
      <c r="E203" s="57" t="s">
        <v>66</v>
      </c>
      <c r="F203" s="57">
        <v>2.5</v>
      </c>
      <c r="G203" s="59">
        <v>4089</v>
      </c>
      <c r="H203" s="22">
        <f>SUM(F203*18)</f>
        <v>45</v>
      </c>
      <c r="I203" s="94">
        <f t="shared" si="11"/>
        <v>4.5</v>
      </c>
    </row>
    <row r="204" spans="2:9" ht="12.75">
      <c r="B204" s="61">
        <v>161002</v>
      </c>
      <c r="C204" s="57" t="s">
        <v>157</v>
      </c>
      <c r="D204" s="57" t="s">
        <v>9</v>
      </c>
      <c r="E204" s="57" t="s">
        <v>10</v>
      </c>
      <c r="F204" s="57">
        <v>1.324</v>
      </c>
      <c r="G204" s="59">
        <v>4090</v>
      </c>
      <c r="H204" s="21">
        <f>SUM(F204*10)</f>
        <v>13.24</v>
      </c>
      <c r="I204" s="94">
        <f t="shared" si="11"/>
        <v>1.324</v>
      </c>
    </row>
    <row r="205" spans="2:9" ht="12.75">
      <c r="B205" s="61">
        <v>161010</v>
      </c>
      <c r="C205" s="57" t="s">
        <v>158</v>
      </c>
      <c r="D205" s="57" t="s">
        <v>9</v>
      </c>
      <c r="E205" s="57" t="s">
        <v>10</v>
      </c>
      <c r="F205" s="57">
        <v>0.7</v>
      </c>
      <c r="G205" s="59">
        <v>4091</v>
      </c>
      <c r="H205" s="21">
        <f>SUM(F205*10)</f>
        <v>7</v>
      </c>
      <c r="I205" s="94">
        <f t="shared" si="11"/>
        <v>0.7000000000000001</v>
      </c>
    </row>
    <row r="206" spans="2:9" ht="12.75">
      <c r="B206" s="61">
        <v>162008</v>
      </c>
      <c r="C206" s="57" t="s">
        <v>158</v>
      </c>
      <c r="D206" s="57" t="s">
        <v>9</v>
      </c>
      <c r="E206" s="57" t="s">
        <v>2</v>
      </c>
      <c r="F206" s="57">
        <v>0.222</v>
      </c>
      <c r="G206" s="59">
        <v>4092</v>
      </c>
      <c r="H206" s="21">
        <f>SUM(F206*20)</f>
        <v>4.44</v>
      </c>
      <c r="I206" s="95">
        <f t="shared" si="11"/>
        <v>0.44400000000000006</v>
      </c>
    </row>
    <row r="207" spans="2:9" ht="12.75">
      <c r="B207" s="61">
        <v>164003</v>
      </c>
      <c r="C207" s="57" t="s">
        <v>159</v>
      </c>
      <c r="D207" s="57" t="s">
        <v>9</v>
      </c>
      <c r="E207" s="57" t="s">
        <v>11</v>
      </c>
      <c r="F207" s="57">
        <v>0.543</v>
      </c>
      <c r="G207" s="59">
        <v>4093</v>
      </c>
      <c r="H207" s="21">
        <f>SUM(F207*15)</f>
        <v>8.145000000000001</v>
      </c>
      <c r="I207" s="94">
        <f t="shared" si="11"/>
        <v>0.8145000000000002</v>
      </c>
    </row>
    <row r="208" spans="2:9" ht="12.75">
      <c r="B208" s="61">
        <v>164018</v>
      </c>
      <c r="C208" s="57" t="s">
        <v>77</v>
      </c>
      <c r="D208" s="57" t="s">
        <v>7</v>
      </c>
      <c r="E208" s="57" t="s">
        <v>11</v>
      </c>
      <c r="F208" s="57">
        <v>4.11</v>
      </c>
      <c r="G208" s="59">
        <v>4094</v>
      </c>
      <c r="H208" s="21">
        <f>SUM(F208*15)</f>
        <v>61.650000000000006</v>
      </c>
      <c r="I208" s="94">
        <f t="shared" si="11"/>
        <v>6.165000000000001</v>
      </c>
    </row>
    <row r="209" spans="2:9" ht="12.75">
      <c r="B209" s="61">
        <v>165005</v>
      </c>
      <c r="C209" s="57" t="s">
        <v>160</v>
      </c>
      <c r="D209" s="57" t="s">
        <v>9</v>
      </c>
      <c r="E209" s="57" t="s">
        <v>23</v>
      </c>
      <c r="F209" s="57">
        <v>1.901</v>
      </c>
      <c r="G209" s="59">
        <v>4095</v>
      </c>
      <c r="H209" s="21">
        <f>SUM(F209*12)</f>
        <v>22.812</v>
      </c>
      <c r="I209" s="94">
        <f t="shared" si="11"/>
        <v>2.2812</v>
      </c>
    </row>
    <row r="210" spans="2:9" ht="12.75">
      <c r="B210" s="61">
        <v>166012</v>
      </c>
      <c r="C210" s="57" t="s">
        <v>161</v>
      </c>
      <c r="D210" s="57" t="s">
        <v>9</v>
      </c>
      <c r="E210" s="57" t="s">
        <v>10</v>
      </c>
      <c r="F210" s="57">
        <v>2.9</v>
      </c>
      <c r="G210" s="59">
        <v>4096</v>
      </c>
      <c r="H210" s="21">
        <f>SUM(F210*10)</f>
        <v>29</v>
      </c>
      <c r="I210" s="94">
        <f t="shared" si="11"/>
        <v>2.9000000000000004</v>
      </c>
    </row>
    <row r="211" spans="2:9" ht="12.75">
      <c r="B211" s="61">
        <v>168009</v>
      </c>
      <c r="C211" s="57" t="s">
        <v>154</v>
      </c>
      <c r="D211" s="57" t="s">
        <v>9</v>
      </c>
      <c r="E211" s="57" t="s">
        <v>59</v>
      </c>
      <c r="F211" s="57">
        <v>0.623</v>
      </c>
      <c r="G211" s="59">
        <v>4097</v>
      </c>
      <c r="H211" s="21">
        <f>SUM(F211*11)</f>
        <v>6.853</v>
      </c>
      <c r="I211" s="94">
        <f t="shared" si="11"/>
        <v>0.6853</v>
      </c>
    </row>
    <row r="212" spans="2:9" ht="12.75">
      <c r="B212" s="61">
        <v>168014</v>
      </c>
      <c r="C212" s="57" t="s">
        <v>100</v>
      </c>
      <c r="D212" s="57" t="s">
        <v>9</v>
      </c>
      <c r="E212" s="57" t="s">
        <v>59</v>
      </c>
      <c r="F212" s="57">
        <v>4.753</v>
      </c>
      <c r="G212" s="59">
        <v>4098</v>
      </c>
      <c r="H212" s="21">
        <f>SUM(F212*11)</f>
        <v>52.283</v>
      </c>
      <c r="I212" s="94">
        <f t="shared" si="11"/>
        <v>5.228300000000001</v>
      </c>
    </row>
    <row r="213" spans="2:9" ht="12.75">
      <c r="B213" s="61">
        <v>169001</v>
      </c>
      <c r="C213" s="57" t="s">
        <v>100</v>
      </c>
      <c r="D213" s="57" t="s">
        <v>9</v>
      </c>
      <c r="E213" s="57" t="s">
        <v>59</v>
      </c>
      <c r="F213" s="57">
        <v>3.469</v>
      </c>
      <c r="G213" s="59">
        <v>4099</v>
      </c>
      <c r="H213" s="21">
        <f>SUM(F213*11)</f>
        <v>38.159</v>
      </c>
      <c r="I213" s="94">
        <f t="shared" si="11"/>
        <v>3.8159</v>
      </c>
    </row>
    <row r="214" spans="2:9" ht="12.75">
      <c r="B214" s="61">
        <v>300001</v>
      </c>
      <c r="C214" s="57" t="s">
        <v>129</v>
      </c>
      <c r="D214" s="57" t="s">
        <v>9</v>
      </c>
      <c r="E214" s="57" t="s">
        <v>10</v>
      </c>
      <c r="F214" s="57">
        <v>4.094</v>
      </c>
      <c r="G214" s="59">
        <v>4100</v>
      </c>
      <c r="H214" s="39">
        <f aca="true" t="shared" si="12" ref="H214:H220">SUM(F214*10)</f>
        <v>40.940000000000005</v>
      </c>
      <c r="I214" s="94">
        <f t="shared" si="11"/>
        <v>4.094</v>
      </c>
    </row>
    <row r="215" spans="2:9" ht="12.75">
      <c r="B215" s="61">
        <v>300002</v>
      </c>
      <c r="C215" s="57" t="s">
        <v>129</v>
      </c>
      <c r="D215" s="57" t="s">
        <v>9</v>
      </c>
      <c r="E215" s="57" t="s">
        <v>10</v>
      </c>
      <c r="F215" s="57">
        <v>2.166</v>
      </c>
      <c r="G215" s="59">
        <v>4101</v>
      </c>
      <c r="H215" s="39">
        <f t="shared" si="12"/>
        <v>21.66</v>
      </c>
      <c r="I215" s="94">
        <f t="shared" si="11"/>
        <v>2.166</v>
      </c>
    </row>
    <row r="216" spans="2:9" ht="12.75">
      <c r="B216" s="61">
        <v>300003</v>
      </c>
      <c r="C216" s="57" t="s">
        <v>129</v>
      </c>
      <c r="D216" s="57" t="s">
        <v>9</v>
      </c>
      <c r="E216" s="57" t="s">
        <v>10</v>
      </c>
      <c r="F216" s="57">
        <v>4.622</v>
      </c>
      <c r="G216" s="59">
        <v>4102</v>
      </c>
      <c r="H216" s="39">
        <f t="shared" si="12"/>
        <v>46.22</v>
      </c>
      <c r="I216" s="94">
        <f t="shared" si="11"/>
        <v>4.622</v>
      </c>
    </row>
    <row r="217" spans="2:9" ht="12.75">
      <c r="B217" s="61">
        <v>300004</v>
      </c>
      <c r="C217" s="57" t="s">
        <v>129</v>
      </c>
      <c r="D217" s="57" t="s">
        <v>9</v>
      </c>
      <c r="E217" s="57" t="s">
        <v>10</v>
      </c>
      <c r="F217" s="57">
        <v>1.72</v>
      </c>
      <c r="G217" s="59">
        <v>4103</v>
      </c>
      <c r="H217" s="39">
        <f t="shared" si="12"/>
        <v>17.2</v>
      </c>
      <c r="I217" s="94">
        <f t="shared" si="11"/>
        <v>1.72</v>
      </c>
    </row>
    <row r="218" spans="2:9" ht="12.75">
      <c r="B218" s="61">
        <v>300006</v>
      </c>
      <c r="C218" s="57" t="s">
        <v>129</v>
      </c>
      <c r="D218" s="57" t="s">
        <v>9</v>
      </c>
      <c r="E218" s="57" t="s">
        <v>10</v>
      </c>
      <c r="F218" s="57">
        <v>0.538</v>
      </c>
      <c r="G218" s="59">
        <v>4104</v>
      </c>
      <c r="H218" s="39">
        <f t="shared" si="12"/>
        <v>5.380000000000001</v>
      </c>
      <c r="I218" s="94">
        <f t="shared" si="11"/>
        <v>0.5380000000000001</v>
      </c>
    </row>
    <row r="219" spans="2:9" ht="12.75">
      <c r="B219" s="61">
        <v>300010</v>
      </c>
      <c r="C219" s="57" t="s">
        <v>129</v>
      </c>
      <c r="D219" s="57" t="s">
        <v>9</v>
      </c>
      <c r="E219" s="57" t="s">
        <v>10</v>
      </c>
      <c r="F219" s="57">
        <v>0.367</v>
      </c>
      <c r="G219" s="59">
        <v>4105</v>
      </c>
      <c r="H219" s="39">
        <f t="shared" si="12"/>
        <v>3.67</v>
      </c>
      <c r="I219" s="95">
        <f t="shared" si="11"/>
        <v>0.367</v>
      </c>
    </row>
    <row r="220" spans="2:9" ht="12.75">
      <c r="B220" s="61">
        <v>300011</v>
      </c>
      <c r="C220" s="57" t="s">
        <v>129</v>
      </c>
      <c r="D220" s="57" t="s">
        <v>9</v>
      </c>
      <c r="E220" s="57" t="s">
        <v>10</v>
      </c>
      <c r="F220" s="57">
        <v>0.585</v>
      </c>
      <c r="G220" s="59">
        <v>4106</v>
      </c>
      <c r="H220" s="39">
        <f t="shared" si="12"/>
        <v>5.85</v>
      </c>
      <c r="I220" s="94">
        <f t="shared" si="11"/>
        <v>0.585</v>
      </c>
    </row>
    <row r="221" spans="2:9" ht="12.75">
      <c r="B221" s="61">
        <v>300013</v>
      </c>
      <c r="C221" s="57" t="s">
        <v>129</v>
      </c>
      <c r="D221" s="57" t="s">
        <v>9</v>
      </c>
      <c r="E221" s="57" t="s">
        <v>59</v>
      </c>
      <c r="F221" s="57">
        <v>0.291</v>
      </c>
      <c r="G221" s="59">
        <v>4107</v>
      </c>
      <c r="H221" s="39">
        <f>SUM(F221*11)</f>
        <v>3.2009999999999996</v>
      </c>
      <c r="I221" s="95">
        <f t="shared" si="11"/>
        <v>0.3201</v>
      </c>
    </row>
    <row r="222" spans="2:9" ht="12.75">
      <c r="B222" s="74">
        <v>300016</v>
      </c>
      <c r="C222" s="58" t="s">
        <v>129</v>
      </c>
      <c r="D222" s="58" t="s">
        <v>9</v>
      </c>
      <c r="E222" s="58" t="s">
        <v>10</v>
      </c>
      <c r="F222" s="58">
        <v>0.35</v>
      </c>
      <c r="G222" s="75">
        <v>4108</v>
      </c>
      <c r="H222" s="39">
        <f>SUM(F222*10)</f>
        <v>3.5</v>
      </c>
      <c r="I222" s="95">
        <f t="shared" si="11"/>
        <v>0.35000000000000003</v>
      </c>
    </row>
    <row r="223" spans="2:9" ht="12.75">
      <c r="B223" s="61">
        <v>300018</v>
      </c>
      <c r="C223" s="57" t="s">
        <v>129</v>
      </c>
      <c r="D223" s="57" t="s">
        <v>9</v>
      </c>
      <c r="E223" s="57" t="s">
        <v>10</v>
      </c>
      <c r="F223" s="57">
        <v>0.222</v>
      </c>
      <c r="G223" s="59">
        <v>4109</v>
      </c>
      <c r="H223" s="21">
        <f>SUM(F223*10)</f>
        <v>2.22</v>
      </c>
      <c r="I223" s="95">
        <f t="shared" si="11"/>
        <v>0.22200000000000003</v>
      </c>
    </row>
    <row r="224" spans="2:9" ht="15.75" customHeight="1">
      <c r="B224" s="61">
        <v>300019</v>
      </c>
      <c r="C224" s="57" t="s">
        <v>129</v>
      </c>
      <c r="D224" s="57" t="s">
        <v>9</v>
      </c>
      <c r="E224" s="57" t="s">
        <v>59</v>
      </c>
      <c r="F224" s="57">
        <v>0.51</v>
      </c>
      <c r="G224" s="71">
        <v>3632</v>
      </c>
      <c r="H224" s="21">
        <f>SUM(F224*11)</f>
        <v>5.61</v>
      </c>
      <c r="I224" s="94">
        <f t="shared" si="11"/>
        <v>0.561</v>
      </c>
    </row>
    <row r="225" spans="2:9" ht="15" customHeight="1">
      <c r="B225" s="61">
        <v>300020</v>
      </c>
      <c r="C225" s="57" t="s">
        <v>63</v>
      </c>
      <c r="D225" s="57" t="s">
        <v>9</v>
      </c>
      <c r="E225" s="57" t="s">
        <v>59</v>
      </c>
      <c r="F225" s="57">
        <v>0.658</v>
      </c>
      <c r="G225" s="59">
        <v>4110</v>
      </c>
      <c r="H225" s="21">
        <f>SUM(F225*11)</f>
        <v>7.238</v>
      </c>
      <c r="I225" s="94">
        <f t="shared" si="11"/>
        <v>0.7238000000000001</v>
      </c>
    </row>
    <row r="226" spans="2:9" ht="13.5" customHeight="1">
      <c r="B226" s="105"/>
      <c r="C226" s="103"/>
      <c r="D226" s="60" t="s">
        <v>370</v>
      </c>
      <c r="E226" s="103"/>
      <c r="F226" s="104">
        <f>SUM(F9:F225)</f>
        <v>917.7189999999999</v>
      </c>
      <c r="G226" s="103"/>
      <c r="H226" s="103"/>
      <c r="I226" s="10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72"/>
  <sheetViews>
    <sheetView zoomScalePageLayoutView="0" workbookViewId="0" topLeftCell="A52">
      <selection activeCell="M12" sqref="M12"/>
    </sheetView>
  </sheetViews>
  <sheetFormatPr defaultColWidth="9.140625" defaultRowHeight="12.75"/>
  <cols>
    <col min="2" max="2" width="13.7109375" style="0" customWidth="1"/>
    <col min="3" max="3" width="22.8515625" style="0" customWidth="1"/>
    <col min="4" max="4" width="12.28125" style="0" customWidth="1"/>
    <col min="5" max="5" width="10.28125" style="2" customWidth="1"/>
    <col min="6" max="6" width="12.7109375" style="2" customWidth="1"/>
    <col min="7" max="7" width="13.140625" style="0" customWidth="1"/>
    <col min="8" max="8" width="14.421875" style="0" customWidth="1"/>
    <col min="9" max="9" width="10.7109375" style="0" customWidth="1"/>
  </cols>
  <sheetData>
    <row r="3" spans="2:8" ht="12.75">
      <c r="B3" s="14"/>
      <c r="C3" s="14"/>
      <c r="D3" s="14"/>
      <c r="E3" s="118"/>
      <c r="F3" s="118"/>
      <c r="G3" s="7"/>
      <c r="H3" s="8"/>
    </row>
    <row r="4" spans="2:10" ht="12.75">
      <c r="B4" s="11" t="s">
        <v>389</v>
      </c>
      <c r="C4" s="35"/>
      <c r="D4" s="35"/>
      <c r="E4" s="119"/>
      <c r="F4" s="119"/>
      <c r="G4" s="35"/>
      <c r="H4" s="7"/>
      <c r="I4" s="8"/>
      <c r="J4" s="8"/>
    </row>
    <row r="5" spans="2:8" ht="12.75">
      <c r="B5" s="30"/>
      <c r="C5" s="30"/>
      <c r="D5" s="30"/>
      <c r="E5" s="120"/>
      <c r="F5" s="120"/>
      <c r="G5" s="30"/>
      <c r="H5" s="30"/>
    </row>
    <row r="6" spans="2:9" ht="38.25">
      <c r="B6" s="16" t="s">
        <v>268</v>
      </c>
      <c r="C6" s="17" t="s">
        <v>269</v>
      </c>
      <c r="D6" s="17" t="s">
        <v>0</v>
      </c>
      <c r="E6" s="16" t="s">
        <v>270</v>
      </c>
      <c r="F6" s="16" t="s">
        <v>271</v>
      </c>
      <c r="G6" s="16" t="s">
        <v>1</v>
      </c>
      <c r="H6" s="36" t="s">
        <v>267</v>
      </c>
      <c r="I6" s="16" t="s">
        <v>367</v>
      </c>
    </row>
    <row r="7" spans="2:9" ht="12.75">
      <c r="B7" s="61">
        <v>109</v>
      </c>
      <c r="C7" s="57" t="s">
        <v>129</v>
      </c>
      <c r="D7" s="57" t="s">
        <v>9</v>
      </c>
      <c r="E7" s="63" t="s">
        <v>378</v>
      </c>
      <c r="F7" s="63">
        <v>0.501</v>
      </c>
      <c r="G7" s="37">
        <v>4111</v>
      </c>
      <c r="H7" s="21">
        <f>SUM(F7*12)</f>
        <v>6.0120000000000005</v>
      </c>
      <c r="I7" s="95">
        <f aca="true" t="shared" si="0" ref="I7:I38">SUM(H7*10%)</f>
        <v>0.6012000000000001</v>
      </c>
    </row>
    <row r="8" spans="2:9" ht="12.75">
      <c r="B8" s="61">
        <v>117</v>
      </c>
      <c r="C8" s="57" t="s">
        <v>162</v>
      </c>
      <c r="D8" s="57" t="s">
        <v>9</v>
      </c>
      <c r="E8" s="63" t="s">
        <v>2</v>
      </c>
      <c r="F8" s="63">
        <v>2.1</v>
      </c>
      <c r="G8" s="37">
        <v>4112</v>
      </c>
      <c r="H8" s="21">
        <f>SUM(F8*20)</f>
        <v>42</v>
      </c>
      <c r="I8" s="94">
        <f t="shared" si="0"/>
        <v>4.2</v>
      </c>
    </row>
    <row r="9" spans="2:9" ht="12.75">
      <c r="B9" s="61">
        <v>172</v>
      </c>
      <c r="C9" s="57" t="s">
        <v>163</v>
      </c>
      <c r="D9" s="57" t="s">
        <v>9</v>
      </c>
      <c r="E9" s="63" t="s">
        <v>378</v>
      </c>
      <c r="F9" s="63">
        <v>2.003</v>
      </c>
      <c r="G9" s="37">
        <v>4113</v>
      </c>
      <c r="H9" s="21">
        <f>SUM(F9*12)</f>
        <v>24.036</v>
      </c>
      <c r="I9" s="94">
        <f t="shared" si="0"/>
        <v>2.4036000000000004</v>
      </c>
    </row>
    <row r="10" spans="2:9" ht="12.75">
      <c r="B10" s="56">
        <v>178</v>
      </c>
      <c r="C10" s="57" t="s">
        <v>289</v>
      </c>
      <c r="D10" s="57" t="s">
        <v>9</v>
      </c>
      <c r="E10" s="63" t="s">
        <v>78</v>
      </c>
      <c r="F10" s="63">
        <v>2.003</v>
      </c>
      <c r="G10" s="63">
        <v>3490</v>
      </c>
      <c r="H10" s="39">
        <f>SUM(F10*10)</f>
        <v>20.03</v>
      </c>
      <c r="I10" s="94">
        <f t="shared" si="0"/>
        <v>2.003</v>
      </c>
    </row>
    <row r="11" spans="2:9" ht="12.75">
      <c r="B11" s="61">
        <v>1001</v>
      </c>
      <c r="C11" s="57" t="s">
        <v>164</v>
      </c>
      <c r="D11" s="57" t="s">
        <v>9</v>
      </c>
      <c r="E11" s="63" t="s">
        <v>379</v>
      </c>
      <c r="F11" s="63">
        <v>1.733</v>
      </c>
      <c r="G11" s="37">
        <v>4114</v>
      </c>
      <c r="H11" s="39">
        <f>SUM(F11*13)</f>
        <v>22.529</v>
      </c>
      <c r="I11" s="94">
        <f t="shared" si="0"/>
        <v>2.2529</v>
      </c>
    </row>
    <row r="12" spans="2:9" ht="12.75">
      <c r="B12" s="61">
        <v>4008</v>
      </c>
      <c r="C12" s="57" t="s">
        <v>145</v>
      </c>
      <c r="D12" s="57" t="s">
        <v>9</v>
      </c>
      <c r="E12" s="63" t="s">
        <v>2</v>
      </c>
      <c r="F12" s="63">
        <v>1.151</v>
      </c>
      <c r="G12" s="37">
        <v>4116</v>
      </c>
      <c r="H12" s="39">
        <f>SUM(F12*20)</f>
        <v>23.02</v>
      </c>
      <c r="I12" s="94">
        <f t="shared" si="0"/>
        <v>2.302</v>
      </c>
    </row>
    <row r="13" spans="2:9" ht="12.75">
      <c r="B13" s="61">
        <v>4013</v>
      </c>
      <c r="C13" s="57" t="s">
        <v>145</v>
      </c>
      <c r="D13" s="57" t="s">
        <v>9</v>
      </c>
      <c r="E13" s="63" t="s">
        <v>2</v>
      </c>
      <c r="F13" s="63">
        <v>0.736</v>
      </c>
      <c r="G13" s="37">
        <v>4117</v>
      </c>
      <c r="H13" s="39">
        <f>SUM(F13*20)</f>
        <v>14.719999999999999</v>
      </c>
      <c r="I13" s="94">
        <f t="shared" si="0"/>
        <v>1.472</v>
      </c>
    </row>
    <row r="14" spans="2:9" ht="12.75">
      <c r="B14" s="61">
        <v>5003</v>
      </c>
      <c r="C14" s="57" t="s">
        <v>165</v>
      </c>
      <c r="D14" s="57" t="s">
        <v>9</v>
      </c>
      <c r="E14" s="63" t="s">
        <v>2</v>
      </c>
      <c r="F14" s="63">
        <v>1.329</v>
      </c>
      <c r="G14" s="37">
        <v>4118</v>
      </c>
      <c r="H14" s="39">
        <f>SUM(F14*20)</f>
        <v>26.58</v>
      </c>
      <c r="I14" s="94">
        <f t="shared" si="0"/>
        <v>2.658</v>
      </c>
    </row>
    <row r="15" spans="2:9" ht="12.75">
      <c r="B15" s="61">
        <v>12003</v>
      </c>
      <c r="C15" s="57" t="s">
        <v>166</v>
      </c>
      <c r="D15" s="57" t="s">
        <v>9</v>
      </c>
      <c r="E15" s="63" t="s">
        <v>2</v>
      </c>
      <c r="F15" s="63">
        <v>4.456</v>
      </c>
      <c r="G15" s="37">
        <v>4120</v>
      </c>
      <c r="H15" s="39">
        <f>SUM(F15*20)</f>
        <v>89.12</v>
      </c>
      <c r="I15" s="94">
        <f t="shared" si="0"/>
        <v>8.912</v>
      </c>
    </row>
    <row r="16" spans="2:9" ht="12.75">
      <c r="B16" s="61">
        <v>14016</v>
      </c>
      <c r="C16" s="57" t="s">
        <v>167</v>
      </c>
      <c r="D16" s="57" t="s">
        <v>9</v>
      </c>
      <c r="E16" s="63" t="s">
        <v>59</v>
      </c>
      <c r="F16" s="63">
        <v>0.74</v>
      </c>
      <c r="G16" s="37">
        <v>4122</v>
      </c>
      <c r="H16" s="39">
        <f>SUM(F16*11)</f>
        <v>8.14</v>
      </c>
      <c r="I16" s="94">
        <f t="shared" si="0"/>
        <v>0.8140000000000001</v>
      </c>
    </row>
    <row r="17" spans="2:9" ht="14.25" customHeight="1">
      <c r="B17" s="61">
        <v>15012</v>
      </c>
      <c r="C17" s="57" t="s">
        <v>145</v>
      </c>
      <c r="D17" s="57" t="s">
        <v>9</v>
      </c>
      <c r="E17" s="63" t="s">
        <v>2</v>
      </c>
      <c r="F17" s="63">
        <v>0.999</v>
      </c>
      <c r="G17" s="37">
        <v>4124</v>
      </c>
      <c r="H17" s="39">
        <f>SUM(F17*20)</f>
        <v>19.98</v>
      </c>
      <c r="I17" s="94">
        <f t="shared" si="0"/>
        <v>1.9980000000000002</v>
      </c>
    </row>
    <row r="18" spans="2:9" ht="12.75">
      <c r="B18" s="61">
        <v>17025</v>
      </c>
      <c r="C18" s="57" t="s">
        <v>163</v>
      </c>
      <c r="D18" s="57" t="s">
        <v>9</v>
      </c>
      <c r="E18" s="63" t="s">
        <v>11</v>
      </c>
      <c r="F18" s="63">
        <v>0.81</v>
      </c>
      <c r="G18" s="37">
        <v>4125</v>
      </c>
      <c r="H18" s="39">
        <f>SUM(F18*15)</f>
        <v>12.15</v>
      </c>
      <c r="I18" s="94">
        <f t="shared" si="0"/>
        <v>1.215</v>
      </c>
    </row>
    <row r="19" spans="2:9" ht="13.5" customHeight="1">
      <c r="B19" s="61">
        <v>17027</v>
      </c>
      <c r="C19" s="57" t="s">
        <v>163</v>
      </c>
      <c r="D19" s="57" t="s">
        <v>9</v>
      </c>
      <c r="E19" s="63" t="s">
        <v>11</v>
      </c>
      <c r="F19" s="63">
        <v>1.578</v>
      </c>
      <c r="G19" s="37">
        <v>4132</v>
      </c>
      <c r="H19" s="39">
        <f>SUM(F19*15)</f>
        <v>23.67</v>
      </c>
      <c r="I19" s="94">
        <f t="shared" si="0"/>
        <v>2.3670000000000004</v>
      </c>
    </row>
    <row r="20" spans="2:9" ht="12.75">
      <c r="B20" s="61">
        <v>19006</v>
      </c>
      <c r="C20" s="57" t="s">
        <v>168</v>
      </c>
      <c r="D20" s="57" t="s">
        <v>9</v>
      </c>
      <c r="E20" s="63" t="s">
        <v>10</v>
      </c>
      <c r="F20" s="63">
        <v>1.059</v>
      </c>
      <c r="G20" s="37">
        <v>4133</v>
      </c>
      <c r="H20" s="39">
        <f>SUM(F20*10)</f>
        <v>10.59</v>
      </c>
      <c r="I20" s="94">
        <f t="shared" si="0"/>
        <v>1.059</v>
      </c>
    </row>
    <row r="21" spans="2:9" ht="12.75">
      <c r="B21" s="61">
        <v>21002</v>
      </c>
      <c r="C21" s="57" t="s">
        <v>169</v>
      </c>
      <c r="D21" s="57" t="s">
        <v>9</v>
      </c>
      <c r="E21" s="63" t="s">
        <v>2</v>
      </c>
      <c r="F21" s="63">
        <v>0.494</v>
      </c>
      <c r="G21" s="37">
        <v>4134</v>
      </c>
      <c r="H21" s="39">
        <f>SUM(F21*20)</f>
        <v>9.879999999999999</v>
      </c>
      <c r="I21" s="94">
        <f t="shared" si="0"/>
        <v>0.988</v>
      </c>
    </row>
    <row r="22" spans="2:9" ht="12.75">
      <c r="B22" s="56">
        <v>23001</v>
      </c>
      <c r="C22" s="57" t="s">
        <v>290</v>
      </c>
      <c r="D22" s="57" t="s">
        <v>9</v>
      </c>
      <c r="E22" s="63" t="s">
        <v>265</v>
      </c>
      <c r="F22" s="63">
        <v>4.396</v>
      </c>
      <c r="G22" s="63">
        <v>3491</v>
      </c>
      <c r="H22" s="39">
        <f>SUM(F22*20)</f>
        <v>87.92</v>
      </c>
      <c r="I22" s="94">
        <f t="shared" si="0"/>
        <v>8.792</v>
      </c>
    </row>
    <row r="23" spans="2:9" ht="12.75">
      <c r="B23" s="61">
        <v>26010</v>
      </c>
      <c r="C23" s="57" t="s">
        <v>170</v>
      </c>
      <c r="D23" s="57" t="s">
        <v>9</v>
      </c>
      <c r="E23" s="63" t="s">
        <v>379</v>
      </c>
      <c r="F23" s="63">
        <v>4.2</v>
      </c>
      <c r="G23" s="37">
        <v>4135</v>
      </c>
      <c r="H23" s="39">
        <f>SUM(F23*13)</f>
        <v>54.6</v>
      </c>
      <c r="I23" s="94">
        <f t="shared" si="0"/>
        <v>5.460000000000001</v>
      </c>
    </row>
    <row r="24" spans="2:9" ht="12.75">
      <c r="B24" s="61">
        <v>26014</v>
      </c>
      <c r="C24" s="57" t="s">
        <v>170</v>
      </c>
      <c r="D24" s="57" t="s">
        <v>9</v>
      </c>
      <c r="E24" s="63" t="s">
        <v>379</v>
      </c>
      <c r="F24" s="63">
        <v>1.714</v>
      </c>
      <c r="G24" s="37">
        <v>4136</v>
      </c>
      <c r="H24" s="39">
        <f>SUM(F24*13)</f>
        <v>22.282</v>
      </c>
      <c r="I24" s="94">
        <f t="shared" si="0"/>
        <v>2.2282</v>
      </c>
    </row>
    <row r="25" spans="2:9" ht="12.75">
      <c r="B25" s="62">
        <v>26055</v>
      </c>
      <c r="C25" s="32" t="s">
        <v>291</v>
      </c>
      <c r="D25" s="32" t="s">
        <v>9</v>
      </c>
      <c r="E25" s="76" t="s">
        <v>380</v>
      </c>
      <c r="F25" s="33">
        <v>16.302</v>
      </c>
      <c r="G25" s="76">
        <v>3218</v>
      </c>
      <c r="H25" s="39">
        <f>SUM(F25*13)</f>
        <v>211.926</v>
      </c>
      <c r="I25" s="94">
        <f t="shared" si="0"/>
        <v>21.1926</v>
      </c>
    </row>
    <row r="26" spans="2:9" ht="12.75">
      <c r="B26" s="70">
        <v>34050</v>
      </c>
      <c r="C26" s="57" t="s">
        <v>171</v>
      </c>
      <c r="D26" s="57" t="s">
        <v>9</v>
      </c>
      <c r="E26" s="63" t="s">
        <v>59</v>
      </c>
      <c r="F26" s="63">
        <v>0.222</v>
      </c>
      <c r="G26" s="37">
        <v>4137</v>
      </c>
      <c r="H26" s="21">
        <f>SUM(F26*11)</f>
        <v>2.442</v>
      </c>
      <c r="I26" s="95">
        <f t="shared" si="0"/>
        <v>0.24420000000000003</v>
      </c>
    </row>
    <row r="27" spans="2:9" ht="12.75">
      <c r="B27" s="70">
        <v>45010</v>
      </c>
      <c r="C27" s="57" t="s">
        <v>172</v>
      </c>
      <c r="D27" s="57" t="s">
        <v>32</v>
      </c>
      <c r="E27" s="63" t="s">
        <v>379</v>
      </c>
      <c r="F27" s="63">
        <v>0.46</v>
      </c>
      <c r="G27" s="37">
        <v>4141</v>
      </c>
      <c r="H27" s="39">
        <f>SUM(F27*13)</f>
        <v>5.98</v>
      </c>
      <c r="I27" s="94">
        <f t="shared" si="0"/>
        <v>0.5980000000000001</v>
      </c>
    </row>
    <row r="28" spans="2:9" ht="12.75">
      <c r="B28" s="70">
        <v>57016</v>
      </c>
      <c r="C28" s="57" t="s">
        <v>173</v>
      </c>
      <c r="D28" s="57" t="s">
        <v>9</v>
      </c>
      <c r="E28" s="63" t="s">
        <v>379</v>
      </c>
      <c r="F28" s="63">
        <v>0.5</v>
      </c>
      <c r="G28" s="37">
        <v>4142</v>
      </c>
      <c r="H28" s="39">
        <f>SUM(F28*13)</f>
        <v>6.5</v>
      </c>
      <c r="I28" s="94">
        <f t="shared" si="0"/>
        <v>0.65</v>
      </c>
    </row>
    <row r="29" spans="2:9" ht="12.75">
      <c r="B29" s="70">
        <v>57061</v>
      </c>
      <c r="C29" s="57" t="s">
        <v>173</v>
      </c>
      <c r="D29" s="57" t="s">
        <v>9</v>
      </c>
      <c r="E29" s="63" t="s">
        <v>2</v>
      </c>
      <c r="F29" s="63">
        <v>0.494</v>
      </c>
      <c r="G29" s="37">
        <v>4143</v>
      </c>
      <c r="H29" s="21">
        <f>SUM(F29*20)</f>
        <v>9.879999999999999</v>
      </c>
      <c r="I29" s="94">
        <f t="shared" si="0"/>
        <v>0.988</v>
      </c>
    </row>
    <row r="30" spans="2:9" ht="12.75">
      <c r="B30" s="70">
        <v>57062</v>
      </c>
      <c r="C30" s="57" t="s">
        <v>173</v>
      </c>
      <c r="D30" s="57" t="s">
        <v>9</v>
      </c>
      <c r="E30" s="63" t="s">
        <v>2</v>
      </c>
      <c r="F30" s="63">
        <v>1.2</v>
      </c>
      <c r="G30" s="64">
        <v>3493</v>
      </c>
      <c r="H30" s="21">
        <f>SUM(F30*20)</f>
        <v>24</v>
      </c>
      <c r="I30" s="94">
        <f t="shared" si="0"/>
        <v>2.4000000000000004</v>
      </c>
    </row>
    <row r="31" spans="2:9" ht="12.75">
      <c r="B31" s="70">
        <v>66040</v>
      </c>
      <c r="C31" s="57" t="s">
        <v>145</v>
      </c>
      <c r="D31" s="57" t="s">
        <v>9</v>
      </c>
      <c r="E31" s="63" t="s">
        <v>174</v>
      </c>
      <c r="F31" s="63">
        <v>0.301</v>
      </c>
      <c r="G31" s="64">
        <v>2708</v>
      </c>
      <c r="H31" s="21">
        <f>SUM(F31*11)</f>
        <v>3.311</v>
      </c>
      <c r="I31" s="95">
        <f t="shared" si="0"/>
        <v>0.3311</v>
      </c>
    </row>
    <row r="32" spans="2:9" ht="12.75">
      <c r="B32" s="70">
        <v>67003</v>
      </c>
      <c r="C32" s="57" t="s">
        <v>165</v>
      </c>
      <c r="D32" s="57" t="s">
        <v>9</v>
      </c>
      <c r="E32" s="63" t="s">
        <v>175</v>
      </c>
      <c r="F32" s="63">
        <v>1</v>
      </c>
      <c r="G32" s="64">
        <v>2709</v>
      </c>
      <c r="H32" s="21">
        <f>SUM(F32*11)</f>
        <v>11</v>
      </c>
      <c r="I32" s="94">
        <f t="shared" si="0"/>
        <v>1.1</v>
      </c>
    </row>
    <row r="33" spans="2:9" ht="12.75">
      <c r="B33" s="62">
        <v>67004</v>
      </c>
      <c r="C33" s="32" t="s">
        <v>145</v>
      </c>
      <c r="D33" s="32" t="s">
        <v>9</v>
      </c>
      <c r="E33" s="63" t="s">
        <v>187</v>
      </c>
      <c r="F33" s="33">
        <v>29.302</v>
      </c>
      <c r="G33" s="37">
        <v>4144</v>
      </c>
      <c r="H33" s="21">
        <f>SUM(F33*11)</f>
        <v>322.322</v>
      </c>
      <c r="I33" s="94">
        <f t="shared" si="0"/>
        <v>32.2322</v>
      </c>
    </row>
    <row r="34" spans="2:9" ht="12.75">
      <c r="B34" s="70">
        <v>67010</v>
      </c>
      <c r="C34" s="57" t="s">
        <v>145</v>
      </c>
      <c r="D34" s="57" t="s">
        <v>9</v>
      </c>
      <c r="E34" s="63" t="s">
        <v>2</v>
      </c>
      <c r="F34" s="63">
        <v>0.662</v>
      </c>
      <c r="G34" s="37">
        <v>4145</v>
      </c>
      <c r="H34" s="21">
        <f>SUM(F34*20)</f>
        <v>13.24</v>
      </c>
      <c r="I34" s="94">
        <f t="shared" si="0"/>
        <v>1.324</v>
      </c>
    </row>
    <row r="35" spans="2:9" ht="12.75">
      <c r="B35" s="70">
        <v>67015</v>
      </c>
      <c r="C35" s="57" t="s">
        <v>145</v>
      </c>
      <c r="D35" s="57" t="s">
        <v>9</v>
      </c>
      <c r="E35" s="63" t="s">
        <v>59</v>
      </c>
      <c r="F35" s="63">
        <v>2.077</v>
      </c>
      <c r="G35" s="37">
        <v>4146</v>
      </c>
      <c r="H35" s="21">
        <f aca="true" t="shared" si="1" ref="H35:H42">SUM(F35*11)</f>
        <v>22.847</v>
      </c>
      <c r="I35" s="94">
        <f t="shared" si="0"/>
        <v>2.2847000000000004</v>
      </c>
    </row>
    <row r="36" spans="2:9" ht="12.75">
      <c r="B36" s="70">
        <v>67016</v>
      </c>
      <c r="C36" s="57" t="s">
        <v>165</v>
      </c>
      <c r="D36" s="57" t="s">
        <v>9</v>
      </c>
      <c r="E36" s="63" t="s">
        <v>59</v>
      </c>
      <c r="F36" s="63">
        <v>0.733</v>
      </c>
      <c r="G36" s="37">
        <v>4147</v>
      </c>
      <c r="H36" s="21">
        <f t="shared" si="1"/>
        <v>8.063</v>
      </c>
      <c r="I36" s="94">
        <f t="shared" si="0"/>
        <v>0.8063000000000001</v>
      </c>
    </row>
    <row r="37" spans="2:9" ht="12.75">
      <c r="B37" s="70">
        <v>68019</v>
      </c>
      <c r="C37" s="57" t="s">
        <v>129</v>
      </c>
      <c r="D37" s="57" t="s">
        <v>9</v>
      </c>
      <c r="E37" s="63" t="s">
        <v>59</v>
      </c>
      <c r="F37" s="63">
        <v>1</v>
      </c>
      <c r="G37" s="37">
        <v>4148</v>
      </c>
      <c r="H37" s="21">
        <f t="shared" si="1"/>
        <v>11</v>
      </c>
      <c r="I37" s="94">
        <f t="shared" si="0"/>
        <v>1.1</v>
      </c>
    </row>
    <row r="38" spans="2:9" ht="12.75">
      <c r="B38" s="70">
        <v>68035</v>
      </c>
      <c r="C38" s="57" t="s">
        <v>129</v>
      </c>
      <c r="D38" s="57" t="s">
        <v>9</v>
      </c>
      <c r="E38" s="63" t="s">
        <v>59</v>
      </c>
      <c r="F38" s="63">
        <v>1.516</v>
      </c>
      <c r="G38" s="37">
        <v>4149</v>
      </c>
      <c r="H38" s="21">
        <f t="shared" si="1"/>
        <v>16.676000000000002</v>
      </c>
      <c r="I38" s="94">
        <f t="shared" si="0"/>
        <v>1.6676000000000002</v>
      </c>
    </row>
    <row r="39" spans="2:9" ht="12.75">
      <c r="B39" s="70">
        <v>68038</v>
      </c>
      <c r="C39" s="57" t="s">
        <v>129</v>
      </c>
      <c r="D39" s="57" t="s">
        <v>9</v>
      </c>
      <c r="E39" s="63" t="s">
        <v>59</v>
      </c>
      <c r="F39" s="63">
        <v>0.4</v>
      </c>
      <c r="G39" s="37">
        <v>4150</v>
      </c>
      <c r="H39" s="21">
        <f t="shared" si="1"/>
        <v>4.4</v>
      </c>
      <c r="I39" s="95">
        <f aca="true" t="shared" si="2" ref="I39:I70">SUM(H39*10%)</f>
        <v>0.44000000000000006</v>
      </c>
    </row>
    <row r="40" spans="2:9" ht="12.75">
      <c r="B40" s="70">
        <v>69022</v>
      </c>
      <c r="C40" s="57" t="s">
        <v>171</v>
      </c>
      <c r="D40" s="57" t="s">
        <v>366</v>
      </c>
      <c r="E40" s="63" t="s">
        <v>187</v>
      </c>
      <c r="F40" s="63">
        <v>2.178</v>
      </c>
      <c r="G40" s="37"/>
      <c r="H40" s="21">
        <f t="shared" si="1"/>
        <v>23.958</v>
      </c>
      <c r="I40" s="94">
        <f t="shared" si="2"/>
        <v>2.3958</v>
      </c>
    </row>
    <row r="41" spans="2:9" ht="12.75">
      <c r="B41" s="60">
        <v>69027</v>
      </c>
      <c r="C41" s="57" t="s">
        <v>292</v>
      </c>
      <c r="D41" s="57" t="s">
        <v>9</v>
      </c>
      <c r="E41" s="63" t="s">
        <v>187</v>
      </c>
      <c r="F41" s="63">
        <v>1.9</v>
      </c>
      <c r="G41" s="63">
        <v>3495</v>
      </c>
      <c r="H41" s="21">
        <f t="shared" si="1"/>
        <v>20.9</v>
      </c>
      <c r="I41" s="94">
        <f t="shared" si="2"/>
        <v>2.09</v>
      </c>
    </row>
    <row r="42" spans="2:9" ht="15" customHeight="1">
      <c r="B42" s="70">
        <v>71040</v>
      </c>
      <c r="C42" s="57" t="s">
        <v>176</v>
      </c>
      <c r="D42" s="57" t="s">
        <v>9</v>
      </c>
      <c r="E42" s="63" t="s">
        <v>59</v>
      </c>
      <c r="F42" s="63">
        <v>3.5</v>
      </c>
      <c r="G42" s="37">
        <v>4151</v>
      </c>
      <c r="H42" s="21">
        <f t="shared" si="1"/>
        <v>38.5</v>
      </c>
      <c r="I42" s="94">
        <f t="shared" si="2"/>
        <v>3.85</v>
      </c>
    </row>
    <row r="43" spans="2:9" ht="12.75">
      <c r="B43" s="62">
        <v>79021</v>
      </c>
      <c r="C43" s="32" t="s">
        <v>293</v>
      </c>
      <c r="D43" s="32" t="s">
        <v>9</v>
      </c>
      <c r="E43" s="63" t="s">
        <v>265</v>
      </c>
      <c r="F43" s="33">
        <v>16.638</v>
      </c>
      <c r="G43" s="64">
        <v>4152</v>
      </c>
      <c r="H43" s="21">
        <f>SUM(F43*20)</f>
        <v>332.76000000000005</v>
      </c>
      <c r="I43" s="94">
        <f t="shared" si="2"/>
        <v>33.276</v>
      </c>
    </row>
    <row r="44" spans="2:9" ht="12.75">
      <c r="B44" s="70">
        <v>80179</v>
      </c>
      <c r="C44" s="57" t="s">
        <v>71</v>
      </c>
      <c r="D44" s="57" t="s">
        <v>32</v>
      </c>
      <c r="E44" s="63" t="s">
        <v>378</v>
      </c>
      <c r="F44" s="63">
        <v>0.828</v>
      </c>
      <c r="G44" s="37">
        <v>4153</v>
      </c>
      <c r="H44" s="39">
        <f>SUM(F44*13)</f>
        <v>10.764</v>
      </c>
      <c r="I44" s="94">
        <f t="shared" si="2"/>
        <v>1.0764</v>
      </c>
    </row>
    <row r="45" spans="2:9" ht="12.75">
      <c r="B45" s="70">
        <v>82001</v>
      </c>
      <c r="C45" s="57" t="s">
        <v>177</v>
      </c>
      <c r="D45" s="57" t="s">
        <v>9</v>
      </c>
      <c r="E45" s="63" t="s">
        <v>59</v>
      </c>
      <c r="F45" s="63">
        <v>2.203</v>
      </c>
      <c r="G45" s="37">
        <v>4155</v>
      </c>
      <c r="H45" s="21">
        <f>SUM(F45*11)</f>
        <v>24.232999999999997</v>
      </c>
      <c r="I45" s="94">
        <f t="shared" si="2"/>
        <v>2.4233</v>
      </c>
    </row>
    <row r="46" spans="2:9" ht="12.75">
      <c r="B46" s="70">
        <v>82029</v>
      </c>
      <c r="C46" s="57" t="s">
        <v>177</v>
      </c>
      <c r="D46" s="57" t="s">
        <v>9</v>
      </c>
      <c r="E46" s="63" t="s">
        <v>59</v>
      </c>
      <c r="F46" s="63">
        <v>1.69</v>
      </c>
      <c r="G46" s="37">
        <v>4156</v>
      </c>
      <c r="H46" s="21">
        <f>SUM(F46*11)</f>
        <v>18.59</v>
      </c>
      <c r="I46" s="94">
        <f t="shared" si="2"/>
        <v>1.859</v>
      </c>
    </row>
    <row r="47" spans="2:9" ht="12.75">
      <c r="B47" s="70">
        <v>82038</v>
      </c>
      <c r="C47" s="57" t="s">
        <v>177</v>
      </c>
      <c r="D47" s="57" t="s">
        <v>9</v>
      </c>
      <c r="E47" s="63" t="s">
        <v>59</v>
      </c>
      <c r="F47" s="63">
        <v>7.001</v>
      </c>
      <c r="G47" s="37">
        <v>4157</v>
      </c>
      <c r="H47" s="21">
        <f>SUM(F47*11)</f>
        <v>77.01100000000001</v>
      </c>
      <c r="I47" s="94">
        <f t="shared" si="2"/>
        <v>7.701100000000001</v>
      </c>
    </row>
    <row r="48" spans="2:9" ht="12.75">
      <c r="B48" s="62">
        <v>83018</v>
      </c>
      <c r="C48" s="32" t="s">
        <v>167</v>
      </c>
      <c r="D48" s="32" t="s">
        <v>9</v>
      </c>
      <c r="E48" s="63" t="s">
        <v>187</v>
      </c>
      <c r="F48" s="33">
        <v>22.749</v>
      </c>
      <c r="G48" s="37">
        <v>4158</v>
      </c>
      <c r="H48" s="21">
        <f>SUM(F48*11)</f>
        <v>250.23899999999998</v>
      </c>
      <c r="I48" s="94">
        <f t="shared" si="2"/>
        <v>25.023899999999998</v>
      </c>
    </row>
    <row r="49" spans="2:9" ht="12.75">
      <c r="B49" s="70">
        <v>85010</v>
      </c>
      <c r="C49" s="57" t="s">
        <v>31</v>
      </c>
      <c r="D49" s="57" t="s">
        <v>9</v>
      </c>
      <c r="E49" s="63" t="s">
        <v>10</v>
      </c>
      <c r="F49" s="63">
        <v>1.071</v>
      </c>
      <c r="G49" s="37">
        <v>4159</v>
      </c>
      <c r="H49" s="21">
        <f aca="true" t="shared" si="3" ref="H49:H56">SUM(F49*10)</f>
        <v>10.709999999999999</v>
      </c>
      <c r="I49" s="94">
        <f t="shared" si="2"/>
        <v>1.071</v>
      </c>
    </row>
    <row r="50" spans="2:9" ht="12.75">
      <c r="B50" s="70">
        <v>85052</v>
      </c>
      <c r="C50" s="57" t="s">
        <v>31</v>
      </c>
      <c r="D50" s="57" t="s">
        <v>9</v>
      </c>
      <c r="E50" s="63" t="s">
        <v>10</v>
      </c>
      <c r="F50" s="63">
        <v>1.249</v>
      </c>
      <c r="G50" s="37">
        <v>4160</v>
      </c>
      <c r="H50" s="21">
        <f t="shared" si="3"/>
        <v>12.490000000000002</v>
      </c>
      <c r="I50" s="94">
        <f t="shared" si="2"/>
        <v>1.2490000000000003</v>
      </c>
    </row>
    <row r="51" spans="2:9" ht="12.75">
      <c r="B51" s="60">
        <v>85053</v>
      </c>
      <c r="C51" s="57" t="s">
        <v>294</v>
      </c>
      <c r="D51" s="57" t="s">
        <v>9</v>
      </c>
      <c r="E51" s="63" t="s">
        <v>78</v>
      </c>
      <c r="F51" s="63">
        <v>3.867</v>
      </c>
      <c r="G51" s="63">
        <v>3496</v>
      </c>
      <c r="H51" s="21">
        <f t="shared" si="3"/>
        <v>38.67</v>
      </c>
      <c r="I51" s="94">
        <f t="shared" si="2"/>
        <v>3.8670000000000004</v>
      </c>
    </row>
    <row r="52" spans="2:9" ht="12.75">
      <c r="B52" s="70">
        <v>85056</v>
      </c>
      <c r="C52" s="57" t="s">
        <v>31</v>
      </c>
      <c r="D52" s="57" t="s">
        <v>9</v>
      </c>
      <c r="E52" s="63" t="s">
        <v>10</v>
      </c>
      <c r="F52" s="63">
        <v>3.171</v>
      </c>
      <c r="G52" s="37">
        <v>4161</v>
      </c>
      <c r="H52" s="21">
        <f t="shared" si="3"/>
        <v>31.709999999999997</v>
      </c>
      <c r="I52" s="94">
        <f t="shared" si="2"/>
        <v>3.171</v>
      </c>
    </row>
    <row r="53" spans="2:9" ht="12.75">
      <c r="B53" s="70">
        <v>94087</v>
      </c>
      <c r="C53" s="57" t="s">
        <v>179</v>
      </c>
      <c r="D53" s="57" t="s">
        <v>9</v>
      </c>
      <c r="E53" s="63" t="s">
        <v>10</v>
      </c>
      <c r="F53" s="63">
        <v>0.4</v>
      </c>
      <c r="G53" s="37">
        <v>4162</v>
      </c>
      <c r="H53" s="21">
        <f t="shared" si="3"/>
        <v>4</v>
      </c>
      <c r="I53" s="95">
        <f t="shared" si="2"/>
        <v>0.4</v>
      </c>
    </row>
    <row r="54" spans="2:9" ht="12.75">
      <c r="B54" s="70">
        <v>94095</v>
      </c>
      <c r="C54" s="57" t="s">
        <v>179</v>
      </c>
      <c r="D54" s="57" t="s">
        <v>9</v>
      </c>
      <c r="E54" s="63" t="s">
        <v>10</v>
      </c>
      <c r="F54" s="63">
        <v>0.293</v>
      </c>
      <c r="G54" s="37">
        <v>4163</v>
      </c>
      <c r="H54" s="21">
        <f t="shared" si="3"/>
        <v>2.9299999999999997</v>
      </c>
      <c r="I54" s="95">
        <f t="shared" si="2"/>
        <v>0.293</v>
      </c>
    </row>
    <row r="55" spans="2:9" ht="12.75">
      <c r="B55" s="70">
        <v>94096</v>
      </c>
      <c r="C55" s="57" t="s">
        <v>31</v>
      </c>
      <c r="D55" s="57" t="s">
        <v>9</v>
      </c>
      <c r="E55" s="63" t="s">
        <v>10</v>
      </c>
      <c r="F55" s="63">
        <v>0.4</v>
      </c>
      <c r="G55" s="37">
        <v>4164</v>
      </c>
      <c r="H55" s="21">
        <f t="shared" si="3"/>
        <v>4</v>
      </c>
      <c r="I55" s="95">
        <f t="shared" si="2"/>
        <v>0.4</v>
      </c>
    </row>
    <row r="56" spans="2:9" ht="12.75">
      <c r="B56" s="70">
        <v>94098</v>
      </c>
      <c r="C56" s="57" t="s">
        <v>179</v>
      </c>
      <c r="D56" s="57" t="s">
        <v>9</v>
      </c>
      <c r="E56" s="63" t="s">
        <v>10</v>
      </c>
      <c r="F56" s="63">
        <v>1.5</v>
      </c>
      <c r="G56" s="37">
        <v>4165</v>
      </c>
      <c r="H56" s="21">
        <f t="shared" si="3"/>
        <v>15</v>
      </c>
      <c r="I56" s="94">
        <f t="shared" si="2"/>
        <v>1.5</v>
      </c>
    </row>
    <row r="57" spans="2:9" ht="12.75">
      <c r="B57" s="62">
        <v>95006</v>
      </c>
      <c r="C57" s="32" t="s">
        <v>295</v>
      </c>
      <c r="D57" s="32" t="s">
        <v>9</v>
      </c>
      <c r="E57" s="63" t="s">
        <v>99</v>
      </c>
      <c r="F57" s="33">
        <v>0.799</v>
      </c>
      <c r="G57" s="37">
        <v>4166</v>
      </c>
      <c r="H57" s="21">
        <f aca="true" t="shared" si="4" ref="H57:H69">SUM(F57*15)</f>
        <v>11.985000000000001</v>
      </c>
      <c r="I57" s="94">
        <f t="shared" si="2"/>
        <v>1.1985000000000001</v>
      </c>
    </row>
    <row r="58" spans="2:9" ht="12.75">
      <c r="B58" s="62">
        <v>95068</v>
      </c>
      <c r="C58" s="32" t="s">
        <v>296</v>
      </c>
      <c r="D58" s="32" t="s">
        <v>9</v>
      </c>
      <c r="E58" s="63" t="s">
        <v>99</v>
      </c>
      <c r="F58" s="33">
        <v>1.988</v>
      </c>
      <c r="G58" s="37">
        <v>4167</v>
      </c>
      <c r="H58" s="21">
        <f t="shared" si="4"/>
        <v>29.82</v>
      </c>
      <c r="I58" s="94">
        <f t="shared" si="2"/>
        <v>2.982</v>
      </c>
    </row>
    <row r="59" spans="2:9" ht="12.75">
      <c r="B59" s="62">
        <v>96088</v>
      </c>
      <c r="C59" s="32" t="s">
        <v>79</v>
      </c>
      <c r="D59" s="32" t="s">
        <v>9</v>
      </c>
      <c r="E59" s="63" t="s">
        <v>99</v>
      </c>
      <c r="F59" s="33">
        <v>1.201</v>
      </c>
      <c r="G59" s="37">
        <v>4168</v>
      </c>
      <c r="H59" s="21">
        <f t="shared" si="4"/>
        <v>18.015</v>
      </c>
      <c r="I59" s="94">
        <f t="shared" si="2"/>
        <v>1.8015</v>
      </c>
    </row>
    <row r="60" spans="2:9" ht="12.75">
      <c r="B60" s="62">
        <v>97044</v>
      </c>
      <c r="C60" s="32" t="s">
        <v>297</v>
      </c>
      <c r="D60" s="32" t="s">
        <v>9</v>
      </c>
      <c r="E60" s="63" t="s">
        <v>99</v>
      </c>
      <c r="F60" s="33">
        <v>1.3</v>
      </c>
      <c r="G60" s="37">
        <v>4169</v>
      </c>
      <c r="H60" s="21">
        <f t="shared" si="4"/>
        <v>19.5</v>
      </c>
      <c r="I60" s="94">
        <f t="shared" si="2"/>
        <v>1.9500000000000002</v>
      </c>
    </row>
    <row r="61" spans="2:9" ht="12.75">
      <c r="B61" s="62">
        <v>97084</v>
      </c>
      <c r="C61" s="32" t="s">
        <v>298</v>
      </c>
      <c r="D61" s="32" t="s">
        <v>9</v>
      </c>
      <c r="E61" s="63" t="s">
        <v>99</v>
      </c>
      <c r="F61" s="33">
        <v>1.416</v>
      </c>
      <c r="G61" s="64">
        <v>4170</v>
      </c>
      <c r="H61" s="21">
        <f t="shared" si="4"/>
        <v>21.24</v>
      </c>
      <c r="I61" s="94">
        <f t="shared" si="2"/>
        <v>2.124</v>
      </c>
    </row>
    <row r="62" spans="2:9" ht="12.75">
      <c r="B62" s="62">
        <v>98018</v>
      </c>
      <c r="C62" s="32" t="s">
        <v>298</v>
      </c>
      <c r="D62" s="32" t="s">
        <v>9</v>
      </c>
      <c r="E62" s="63" t="s">
        <v>99</v>
      </c>
      <c r="F62" s="33">
        <v>2</v>
      </c>
      <c r="G62" s="64">
        <v>4171</v>
      </c>
      <c r="H62" s="21">
        <f t="shared" si="4"/>
        <v>30</v>
      </c>
      <c r="I62" s="94">
        <f t="shared" si="2"/>
        <v>3</v>
      </c>
    </row>
    <row r="63" spans="2:9" ht="12.75">
      <c r="B63" s="62">
        <v>103004</v>
      </c>
      <c r="C63" s="32" t="s">
        <v>299</v>
      </c>
      <c r="D63" s="32" t="s">
        <v>9</v>
      </c>
      <c r="E63" s="63" t="s">
        <v>99</v>
      </c>
      <c r="F63" s="33">
        <v>1.5</v>
      </c>
      <c r="G63" s="64">
        <v>4173</v>
      </c>
      <c r="H63" s="21">
        <f t="shared" si="4"/>
        <v>22.5</v>
      </c>
      <c r="I63" s="94">
        <f t="shared" si="2"/>
        <v>2.25</v>
      </c>
    </row>
    <row r="64" spans="2:9" ht="12.75">
      <c r="B64" s="62">
        <v>103009</v>
      </c>
      <c r="C64" s="32" t="s">
        <v>298</v>
      </c>
      <c r="D64" s="32" t="s">
        <v>9</v>
      </c>
      <c r="E64" s="63" t="s">
        <v>99</v>
      </c>
      <c r="F64" s="33">
        <v>3</v>
      </c>
      <c r="G64" s="64">
        <v>4174</v>
      </c>
      <c r="H64" s="21">
        <f t="shared" si="4"/>
        <v>45</v>
      </c>
      <c r="I64" s="94">
        <f t="shared" si="2"/>
        <v>4.5</v>
      </c>
    </row>
    <row r="65" spans="2:9" ht="12.75">
      <c r="B65" s="70">
        <v>109074</v>
      </c>
      <c r="C65" s="63" t="s">
        <v>71</v>
      </c>
      <c r="D65" s="80" t="s">
        <v>32</v>
      </c>
      <c r="E65" s="63" t="s">
        <v>379</v>
      </c>
      <c r="F65" s="63">
        <v>10.066</v>
      </c>
      <c r="G65" s="64">
        <v>4176</v>
      </c>
      <c r="H65" s="21">
        <f t="shared" si="4"/>
        <v>150.99</v>
      </c>
      <c r="I65" s="94">
        <f t="shared" si="2"/>
        <v>15.099000000000002</v>
      </c>
    </row>
    <row r="66" spans="2:9" ht="12.75">
      <c r="B66" s="62">
        <v>114072</v>
      </c>
      <c r="C66" s="78" t="s">
        <v>300</v>
      </c>
      <c r="D66" s="32" t="s">
        <v>9</v>
      </c>
      <c r="E66" s="63" t="s">
        <v>99</v>
      </c>
      <c r="F66" s="33">
        <v>5.3</v>
      </c>
      <c r="G66" s="64">
        <v>4177</v>
      </c>
      <c r="H66" s="21">
        <f t="shared" si="4"/>
        <v>79.5</v>
      </c>
      <c r="I66" s="94">
        <f t="shared" si="2"/>
        <v>7.95</v>
      </c>
    </row>
    <row r="67" spans="2:9" ht="12.75">
      <c r="B67" s="62">
        <v>114078</v>
      </c>
      <c r="C67" s="78" t="s">
        <v>301</v>
      </c>
      <c r="D67" s="32" t="s">
        <v>9</v>
      </c>
      <c r="E67" s="63" t="s">
        <v>99</v>
      </c>
      <c r="F67" s="33">
        <v>2.5</v>
      </c>
      <c r="G67" s="64">
        <v>4178</v>
      </c>
      <c r="H67" s="39">
        <f t="shared" si="4"/>
        <v>37.5</v>
      </c>
      <c r="I67" s="94">
        <f t="shared" si="2"/>
        <v>3.75</v>
      </c>
    </row>
    <row r="68" spans="2:9" ht="12.75">
      <c r="B68" s="62">
        <v>114108</v>
      </c>
      <c r="C68" s="78" t="s">
        <v>300</v>
      </c>
      <c r="D68" s="32" t="s">
        <v>9</v>
      </c>
      <c r="E68" s="63" t="s">
        <v>99</v>
      </c>
      <c r="F68" s="33">
        <v>1.48</v>
      </c>
      <c r="G68" s="64">
        <v>4179</v>
      </c>
      <c r="H68" s="39">
        <f t="shared" si="4"/>
        <v>22.2</v>
      </c>
      <c r="I68" s="94">
        <f t="shared" si="2"/>
        <v>2.22</v>
      </c>
    </row>
    <row r="69" spans="2:9" ht="12.75">
      <c r="B69" s="62">
        <v>114109</v>
      </c>
      <c r="C69" s="78" t="s">
        <v>302</v>
      </c>
      <c r="D69" s="32" t="s">
        <v>9</v>
      </c>
      <c r="E69" s="63" t="s">
        <v>99</v>
      </c>
      <c r="F69" s="33">
        <v>1.8</v>
      </c>
      <c r="G69" s="64">
        <v>4180</v>
      </c>
      <c r="H69" s="21">
        <f t="shared" si="4"/>
        <v>27</v>
      </c>
      <c r="I69" s="94">
        <f t="shared" si="2"/>
        <v>2.7</v>
      </c>
    </row>
    <row r="70" spans="2:9" ht="12.75">
      <c r="B70" s="70">
        <v>121040</v>
      </c>
      <c r="C70" s="63" t="s">
        <v>182</v>
      </c>
      <c r="D70" s="63" t="s">
        <v>9</v>
      </c>
      <c r="E70" s="63" t="s">
        <v>59</v>
      </c>
      <c r="F70" s="63">
        <v>1</v>
      </c>
      <c r="G70" s="64">
        <v>4183</v>
      </c>
      <c r="H70" s="21">
        <f>SUM(F70*11)</f>
        <v>11</v>
      </c>
      <c r="I70" s="94">
        <f t="shared" si="2"/>
        <v>1.1</v>
      </c>
    </row>
    <row r="71" spans="2:9" ht="12.75">
      <c r="B71" s="60">
        <v>189001</v>
      </c>
      <c r="C71" s="57" t="s">
        <v>303</v>
      </c>
      <c r="D71" s="57" t="s">
        <v>9</v>
      </c>
      <c r="E71" s="63" t="s">
        <v>265</v>
      </c>
      <c r="F71" s="63">
        <v>6.009</v>
      </c>
      <c r="G71" s="63">
        <v>3504</v>
      </c>
      <c r="H71" s="21">
        <f>SUM(F71*20)</f>
        <v>120.18</v>
      </c>
      <c r="I71" s="94">
        <f>SUM(H71*10%)</f>
        <v>12.018</v>
      </c>
    </row>
    <row r="72" spans="2:9" ht="12.75">
      <c r="B72" s="105"/>
      <c r="C72" s="103"/>
      <c r="D72" s="107" t="s">
        <v>370</v>
      </c>
      <c r="E72" s="121"/>
      <c r="F72" s="122">
        <f>SUM(F7:F71)</f>
        <v>200.16800000000006</v>
      </c>
      <c r="G72" s="103"/>
      <c r="H72" s="103"/>
      <c r="I72" s="10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125"/>
  <sheetViews>
    <sheetView zoomScalePageLayoutView="0" workbookViewId="0" topLeftCell="A1">
      <selection activeCell="L7" sqref="L7"/>
    </sheetView>
  </sheetViews>
  <sheetFormatPr defaultColWidth="9.140625" defaultRowHeight="12.75"/>
  <cols>
    <col min="2" max="2" width="11.7109375" style="0" customWidth="1"/>
    <col min="3" max="3" width="17.7109375" style="0" customWidth="1"/>
    <col min="4" max="4" width="12.28125" style="0" customWidth="1"/>
    <col min="5" max="5" width="7.8515625" style="2" customWidth="1"/>
    <col min="6" max="6" width="9.140625" style="2" customWidth="1"/>
    <col min="7" max="7" width="12.7109375" style="0" customWidth="1"/>
    <col min="8" max="8" width="11.8515625" style="0" customWidth="1"/>
    <col min="9" max="9" width="12.28125" style="0" customWidth="1"/>
  </cols>
  <sheetData>
    <row r="4" spans="3:10" ht="12.75">
      <c r="C4" s="11" t="s">
        <v>390</v>
      </c>
      <c r="D4" s="14"/>
      <c r="E4" s="118"/>
      <c r="F4" s="118"/>
      <c r="G4" s="14"/>
      <c r="H4" s="14"/>
      <c r="I4" s="7"/>
      <c r="J4" s="8"/>
    </row>
    <row r="5" spans="2:9" ht="12.75">
      <c r="B5" s="8"/>
      <c r="C5" s="23"/>
      <c r="D5" s="23"/>
      <c r="E5" s="10"/>
      <c r="F5" s="7"/>
      <c r="G5" s="8"/>
      <c r="H5" s="9"/>
      <c r="I5" s="9"/>
    </row>
    <row r="6" spans="2:9" ht="12.75">
      <c r="B6" s="29"/>
      <c r="C6" s="23"/>
      <c r="D6" s="23"/>
      <c r="E6" s="10"/>
      <c r="F6" s="7"/>
      <c r="G6" s="7"/>
      <c r="H6" s="8"/>
      <c r="I6" s="8"/>
    </row>
    <row r="7" spans="2:9" ht="51">
      <c r="B7" s="16" t="s">
        <v>268</v>
      </c>
      <c r="C7" s="17" t="s">
        <v>269</v>
      </c>
      <c r="D7" s="17" t="s">
        <v>0</v>
      </c>
      <c r="E7" s="16" t="s">
        <v>270</v>
      </c>
      <c r="F7" s="16" t="s">
        <v>271</v>
      </c>
      <c r="G7" s="16" t="s">
        <v>1</v>
      </c>
      <c r="H7" s="36" t="s">
        <v>267</v>
      </c>
      <c r="I7" s="16" t="s">
        <v>367</v>
      </c>
    </row>
    <row r="8" spans="2:9" ht="27" customHeight="1">
      <c r="B8" s="61">
        <v>11009</v>
      </c>
      <c r="C8" s="57" t="s">
        <v>246</v>
      </c>
      <c r="D8" s="57" t="s">
        <v>9</v>
      </c>
      <c r="E8" s="63" t="s">
        <v>379</v>
      </c>
      <c r="F8" s="71">
        <v>3.9</v>
      </c>
      <c r="G8" s="81">
        <v>4185</v>
      </c>
      <c r="H8" s="21">
        <f>SUM(F8*13)</f>
        <v>50.699999999999996</v>
      </c>
      <c r="I8" s="94">
        <f aca="true" t="shared" si="0" ref="I8:I39">SUM(H8*10%)</f>
        <v>5.07</v>
      </c>
    </row>
    <row r="9" spans="2:9" ht="14.25" customHeight="1">
      <c r="B9" s="61">
        <v>11010</v>
      </c>
      <c r="C9" s="57" t="s">
        <v>246</v>
      </c>
      <c r="D9" s="57" t="s">
        <v>9</v>
      </c>
      <c r="E9" s="63" t="s">
        <v>379</v>
      </c>
      <c r="F9" s="71">
        <v>2.281</v>
      </c>
      <c r="G9" s="81">
        <v>4186</v>
      </c>
      <c r="H9" s="21">
        <f aca="true" t="shared" si="1" ref="H9:H14">SUM(F9*13)</f>
        <v>29.653000000000002</v>
      </c>
      <c r="I9" s="94">
        <f t="shared" si="0"/>
        <v>2.9653000000000005</v>
      </c>
    </row>
    <row r="10" spans="2:9" ht="15" customHeight="1">
      <c r="B10" s="61">
        <v>11011</v>
      </c>
      <c r="C10" s="57" t="s">
        <v>246</v>
      </c>
      <c r="D10" s="57" t="s">
        <v>9</v>
      </c>
      <c r="E10" s="63" t="s">
        <v>379</v>
      </c>
      <c r="F10" s="71">
        <v>1.005</v>
      </c>
      <c r="G10" s="81">
        <v>4188</v>
      </c>
      <c r="H10" s="21">
        <f t="shared" si="1"/>
        <v>13.064999999999998</v>
      </c>
      <c r="I10" s="94">
        <f t="shared" si="0"/>
        <v>1.3064999999999998</v>
      </c>
    </row>
    <row r="11" spans="2:9" ht="15.75" customHeight="1">
      <c r="B11" s="61">
        <v>11012</v>
      </c>
      <c r="C11" s="57" t="s">
        <v>246</v>
      </c>
      <c r="D11" s="57" t="s">
        <v>9</v>
      </c>
      <c r="E11" s="63" t="s">
        <v>379</v>
      </c>
      <c r="F11" s="71">
        <v>1.5</v>
      </c>
      <c r="G11" s="81">
        <v>4195</v>
      </c>
      <c r="H11" s="21">
        <f t="shared" si="1"/>
        <v>19.5</v>
      </c>
      <c r="I11" s="94">
        <f t="shared" si="0"/>
        <v>1.9500000000000002</v>
      </c>
    </row>
    <row r="12" spans="2:9" ht="15" customHeight="1">
      <c r="B12" s="61">
        <v>11013</v>
      </c>
      <c r="C12" s="57" t="s">
        <v>246</v>
      </c>
      <c r="D12" s="57" t="s">
        <v>9</v>
      </c>
      <c r="E12" s="63" t="s">
        <v>379</v>
      </c>
      <c r="F12" s="71">
        <v>1.44</v>
      </c>
      <c r="G12" s="81">
        <v>4196</v>
      </c>
      <c r="H12" s="21">
        <f t="shared" si="1"/>
        <v>18.72</v>
      </c>
      <c r="I12" s="94">
        <f t="shared" si="0"/>
        <v>1.8719999999999999</v>
      </c>
    </row>
    <row r="13" spans="2:9" ht="16.5" customHeight="1">
      <c r="B13" s="61">
        <v>11014</v>
      </c>
      <c r="C13" s="57" t="s">
        <v>246</v>
      </c>
      <c r="D13" s="57" t="s">
        <v>9</v>
      </c>
      <c r="E13" s="63" t="s">
        <v>379</v>
      </c>
      <c r="F13" s="71">
        <v>0.96</v>
      </c>
      <c r="G13" s="81">
        <v>4197</v>
      </c>
      <c r="H13" s="21">
        <f t="shared" si="1"/>
        <v>12.48</v>
      </c>
      <c r="I13" s="94">
        <f t="shared" si="0"/>
        <v>1.2480000000000002</v>
      </c>
    </row>
    <row r="14" spans="2:9" ht="14.25" customHeight="1">
      <c r="B14" s="61">
        <v>12008</v>
      </c>
      <c r="C14" s="57" t="s">
        <v>123</v>
      </c>
      <c r="D14" s="57" t="s">
        <v>9</v>
      </c>
      <c r="E14" s="63" t="s">
        <v>379</v>
      </c>
      <c r="F14" s="71">
        <v>0.317</v>
      </c>
      <c r="G14" s="81">
        <v>4198</v>
      </c>
      <c r="H14" s="21">
        <f t="shared" si="1"/>
        <v>4.121</v>
      </c>
      <c r="I14" s="95">
        <f t="shared" si="0"/>
        <v>0.4121000000000001</v>
      </c>
    </row>
    <row r="15" spans="2:9" ht="13.5" customHeight="1">
      <c r="B15" s="61">
        <v>30007</v>
      </c>
      <c r="C15" s="57" t="s">
        <v>247</v>
      </c>
      <c r="D15" s="57" t="s">
        <v>9</v>
      </c>
      <c r="E15" s="63" t="s">
        <v>10</v>
      </c>
      <c r="F15" s="71">
        <v>5.472</v>
      </c>
      <c r="G15" s="81">
        <v>4199</v>
      </c>
      <c r="H15" s="21">
        <f aca="true" t="shared" si="2" ref="H15:H23">SUM(F15*10)</f>
        <v>54.720000000000006</v>
      </c>
      <c r="I15" s="94">
        <f t="shared" si="0"/>
        <v>5.472000000000001</v>
      </c>
    </row>
    <row r="16" spans="2:9" ht="13.5" customHeight="1">
      <c r="B16" s="61">
        <v>30008</v>
      </c>
      <c r="C16" s="57" t="s">
        <v>248</v>
      </c>
      <c r="D16" s="57" t="s">
        <v>9</v>
      </c>
      <c r="E16" s="63" t="s">
        <v>10</v>
      </c>
      <c r="F16" s="71">
        <v>2.259</v>
      </c>
      <c r="G16" s="19">
        <v>2602</v>
      </c>
      <c r="H16" s="21">
        <f t="shared" si="2"/>
        <v>22.59</v>
      </c>
      <c r="I16" s="94">
        <f t="shared" si="0"/>
        <v>2.259</v>
      </c>
    </row>
    <row r="17" spans="2:9" ht="13.5" customHeight="1">
      <c r="B17" s="61">
        <v>30009</v>
      </c>
      <c r="C17" s="57" t="s">
        <v>248</v>
      </c>
      <c r="D17" s="57" t="s">
        <v>9</v>
      </c>
      <c r="E17" s="63" t="s">
        <v>10</v>
      </c>
      <c r="F17" s="71">
        <v>5.186</v>
      </c>
      <c r="G17" s="19">
        <v>2601</v>
      </c>
      <c r="H17" s="21">
        <f t="shared" si="2"/>
        <v>51.86</v>
      </c>
      <c r="I17" s="94">
        <f t="shared" si="0"/>
        <v>5.186</v>
      </c>
    </row>
    <row r="18" spans="2:9" ht="15" customHeight="1">
      <c r="B18" s="61">
        <v>30011</v>
      </c>
      <c r="C18" s="57" t="s">
        <v>248</v>
      </c>
      <c r="D18" s="57" t="s">
        <v>9</v>
      </c>
      <c r="E18" s="63" t="s">
        <v>10</v>
      </c>
      <c r="F18" s="71">
        <v>5.796</v>
      </c>
      <c r="G18" s="19">
        <v>2600</v>
      </c>
      <c r="H18" s="21">
        <f t="shared" si="2"/>
        <v>57.96</v>
      </c>
      <c r="I18" s="94">
        <f t="shared" si="0"/>
        <v>5.796</v>
      </c>
    </row>
    <row r="19" spans="2:9" ht="13.5" customHeight="1">
      <c r="B19" s="61">
        <v>30015</v>
      </c>
      <c r="C19" s="57" t="s">
        <v>248</v>
      </c>
      <c r="D19" s="57" t="s">
        <v>9</v>
      </c>
      <c r="E19" s="63" t="s">
        <v>10</v>
      </c>
      <c r="F19" s="71">
        <v>3.7</v>
      </c>
      <c r="G19" s="19">
        <v>2599</v>
      </c>
      <c r="H19" s="21">
        <f t="shared" si="2"/>
        <v>37</v>
      </c>
      <c r="I19" s="94">
        <f t="shared" si="0"/>
        <v>3.7</v>
      </c>
    </row>
    <row r="20" spans="2:9" ht="12" customHeight="1">
      <c r="B20" s="61">
        <v>30016</v>
      </c>
      <c r="C20" s="57" t="s">
        <v>248</v>
      </c>
      <c r="D20" s="57" t="s">
        <v>9</v>
      </c>
      <c r="E20" s="63" t="s">
        <v>10</v>
      </c>
      <c r="F20" s="71">
        <v>3.3</v>
      </c>
      <c r="G20" s="19">
        <v>2598</v>
      </c>
      <c r="H20" s="21">
        <f t="shared" si="2"/>
        <v>33</v>
      </c>
      <c r="I20" s="94">
        <f t="shared" si="0"/>
        <v>3.3000000000000003</v>
      </c>
    </row>
    <row r="21" spans="2:9" ht="12.75" customHeight="1">
      <c r="B21" s="61">
        <v>30021</v>
      </c>
      <c r="C21" s="57" t="s">
        <v>248</v>
      </c>
      <c r="D21" s="57" t="s">
        <v>9</v>
      </c>
      <c r="E21" s="63" t="s">
        <v>10</v>
      </c>
      <c r="F21" s="71">
        <v>0.79</v>
      </c>
      <c r="G21" s="19">
        <v>2597</v>
      </c>
      <c r="H21" s="21">
        <f t="shared" si="2"/>
        <v>7.9</v>
      </c>
      <c r="I21" s="94">
        <f t="shared" si="0"/>
        <v>0.79</v>
      </c>
    </row>
    <row r="22" spans="2:9" ht="13.5" customHeight="1">
      <c r="B22" s="61">
        <v>30024</v>
      </c>
      <c r="C22" s="57" t="s">
        <v>248</v>
      </c>
      <c r="D22" s="57" t="s">
        <v>9</v>
      </c>
      <c r="E22" s="63" t="s">
        <v>10</v>
      </c>
      <c r="F22" s="71">
        <v>14.553</v>
      </c>
      <c r="G22" s="19">
        <v>2596</v>
      </c>
      <c r="H22" s="21">
        <f t="shared" si="2"/>
        <v>145.53</v>
      </c>
      <c r="I22" s="94">
        <f t="shared" si="0"/>
        <v>14.553</v>
      </c>
    </row>
    <row r="23" spans="2:9" ht="13.5" customHeight="1">
      <c r="B23" s="61">
        <v>30027</v>
      </c>
      <c r="C23" s="57" t="s">
        <v>248</v>
      </c>
      <c r="D23" s="57" t="s">
        <v>9</v>
      </c>
      <c r="E23" s="63" t="s">
        <v>10</v>
      </c>
      <c r="F23" s="71">
        <v>3.672</v>
      </c>
      <c r="G23" s="19">
        <v>2595</v>
      </c>
      <c r="H23" s="21">
        <f t="shared" si="2"/>
        <v>36.72</v>
      </c>
      <c r="I23" s="94">
        <f t="shared" si="0"/>
        <v>3.672</v>
      </c>
    </row>
    <row r="24" spans="2:9" ht="13.5" customHeight="1">
      <c r="B24" s="61">
        <v>40001</v>
      </c>
      <c r="C24" s="57" t="s">
        <v>249</v>
      </c>
      <c r="D24" s="57" t="s">
        <v>9</v>
      </c>
      <c r="E24" s="63" t="s">
        <v>11</v>
      </c>
      <c r="F24" s="71">
        <v>1.294</v>
      </c>
      <c r="G24" s="19">
        <v>2559</v>
      </c>
      <c r="H24" s="21">
        <f>SUM(F24*15)</f>
        <v>19.41</v>
      </c>
      <c r="I24" s="94">
        <f t="shared" si="0"/>
        <v>1.941</v>
      </c>
    </row>
    <row r="25" spans="2:9" ht="12" customHeight="1">
      <c r="B25" s="61">
        <v>40028</v>
      </c>
      <c r="C25" s="57" t="s">
        <v>249</v>
      </c>
      <c r="D25" s="57" t="s">
        <v>9</v>
      </c>
      <c r="E25" s="63" t="s">
        <v>11</v>
      </c>
      <c r="F25" s="71">
        <v>1</v>
      </c>
      <c r="G25" s="19">
        <v>2558</v>
      </c>
      <c r="H25" s="21">
        <f>SUM(F25*15)</f>
        <v>15</v>
      </c>
      <c r="I25" s="94">
        <f t="shared" si="0"/>
        <v>1.5</v>
      </c>
    </row>
    <row r="26" spans="2:9" ht="14.25" customHeight="1">
      <c r="B26" s="61">
        <v>40029</v>
      </c>
      <c r="C26" s="57" t="s">
        <v>249</v>
      </c>
      <c r="D26" s="57" t="s">
        <v>9</v>
      </c>
      <c r="E26" s="63" t="s">
        <v>11</v>
      </c>
      <c r="F26" s="71">
        <v>1.3</v>
      </c>
      <c r="G26" s="19">
        <v>2557</v>
      </c>
      <c r="H26" s="21">
        <f>SUM(F26*15)</f>
        <v>19.5</v>
      </c>
      <c r="I26" s="94">
        <f t="shared" si="0"/>
        <v>1.9500000000000002</v>
      </c>
    </row>
    <row r="27" spans="2:9" ht="15" customHeight="1">
      <c r="B27" s="61">
        <v>44005</v>
      </c>
      <c r="C27" s="57" t="s">
        <v>250</v>
      </c>
      <c r="D27" s="57" t="s">
        <v>9</v>
      </c>
      <c r="E27" s="63" t="s">
        <v>6</v>
      </c>
      <c r="F27" s="71">
        <v>18.249</v>
      </c>
      <c r="G27" s="19">
        <v>2551</v>
      </c>
      <c r="H27" s="21">
        <f aca="true" t="shared" si="3" ref="H27:H35">SUM(F27*13)</f>
        <v>237.237</v>
      </c>
      <c r="I27" s="94">
        <f t="shared" si="0"/>
        <v>23.7237</v>
      </c>
    </row>
    <row r="28" spans="2:9" ht="14.25" customHeight="1">
      <c r="B28" s="61">
        <v>45009</v>
      </c>
      <c r="C28" s="57" t="s">
        <v>250</v>
      </c>
      <c r="D28" s="57" t="s">
        <v>9</v>
      </c>
      <c r="E28" s="63" t="s">
        <v>6</v>
      </c>
      <c r="F28" s="71">
        <v>0.971</v>
      </c>
      <c r="G28" s="19">
        <v>2550</v>
      </c>
      <c r="H28" s="21">
        <f t="shared" si="3"/>
        <v>12.623</v>
      </c>
      <c r="I28" s="94">
        <f t="shared" si="0"/>
        <v>1.2623</v>
      </c>
    </row>
    <row r="29" spans="2:9" ht="14.25" customHeight="1">
      <c r="B29" s="61">
        <v>45022</v>
      </c>
      <c r="C29" s="57" t="s">
        <v>250</v>
      </c>
      <c r="D29" s="57" t="s">
        <v>9</v>
      </c>
      <c r="E29" s="63" t="s">
        <v>6</v>
      </c>
      <c r="F29" s="71">
        <v>0.744</v>
      </c>
      <c r="G29" s="19">
        <v>2549</v>
      </c>
      <c r="H29" s="21">
        <f t="shared" si="3"/>
        <v>9.672</v>
      </c>
      <c r="I29" s="94">
        <f t="shared" si="0"/>
        <v>0.9672000000000001</v>
      </c>
    </row>
    <row r="30" spans="2:9" ht="14.25" customHeight="1">
      <c r="B30" s="61">
        <v>46014</v>
      </c>
      <c r="C30" s="57" t="s">
        <v>250</v>
      </c>
      <c r="D30" s="57" t="s">
        <v>9</v>
      </c>
      <c r="E30" s="63" t="s">
        <v>6</v>
      </c>
      <c r="F30" s="71">
        <v>1.639</v>
      </c>
      <c r="G30" s="19">
        <v>2548</v>
      </c>
      <c r="H30" s="21">
        <f t="shared" si="3"/>
        <v>21.307</v>
      </c>
      <c r="I30" s="94">
        <f t="shared" si="0"/>
        <v>2.1307</v>
      </c>
    </row>
    <row r="31" spans="2:9" ht="15" customHeight="1">
      <c r="B31" s="61">
        <v>46024</v>
      </c>
      <c r="C31" s="57" t="s">
        <v>250</v>
      </c>
      <c r="D31" s="57" t="s">
        <v>9</v>
      </c>
      <c r="E31" s="63" t="s">
        <v>6</v>
      </c>
      <c r="F31" s="71">
        <v>1.571</v>
      </c>
      <c r="G31" s="19">
        <v>2547</v>
      </c>
      <c r="H31" s="21">
        <f t="shared" si="3"/>
        <v>20.423</v>
      </c>
      <c r="I31" s="94">
        <f t="shared" si="0"/>
        <v>2.0423</v>
      </c>
    </row>
    <row r="32" spans="2:9" ht="15" customHeight="1">
      <c r="B32" s="56">
        <v>47006</v>
      </c>
      <c r="C32" s="57" t="s">
        <v>304</v>
      </c>
      <c r="D32" s="32" t="s">
        <v>9</v>
      </c>
      <c r="E32" s="63" t="s">
        <v>87</v>
      </c>
      <c r="F32" s="71">
        <v>3.36</v>
      </c>
      <c r="G32" s="19">
        <v>2546</v>
      </c>
      <c r="H32" s="21">
        <f t="shared" si="3"/>
        <v>43.68</v>
      </c>
      <c r="I32" s="94">
        <f t="shared" si="0"/>
        <v>4.368</v>
      </c>
    </row>
    <row r="33" spans="2:9" ht="14.25" customHeight="1">
      <c r="B33" s="56">
        <v>47007</v>
      </c>
      <c r="C33" s="57" t="s">
        <v>304</v>
      </c>
      <c r="D33" s="32" t="s">
        <v>9</v>
      </c>
      <c r="E33" s="63" t="s">
        <v>87</v>
      </c>
      <c r="F33" s="71">
        <v>1.987</v>
      </c>
      <c r="G33" s="19">
        <v>2545</v>
      </c>
      <c r="H33" s="21">
        <f t="shared" si="3"/>
        <v>25.831000000000003</v>
      </c>
      <c r="I33" s="94">
        <f t="shared" si="0"/>
        <v>2.5831000000000004</v>
      </c>
    </row>
    <row r="34" spans="2:9" ht="11.25" customHeight="1">
      <c r="B34" s="56">
        <v>48011</v>
      </c>
      <c r="C34" s="57" t="s">
        <v>304</v>
      </c>
      <c r="D34" s="32" t="s">
        <v>9</v>
      </c>
      <c r="E34" s="63" t="s">
        <v>87</v>
      </c>
      <c r="F34" s="71">
        <v>8</v>
      </c>
      <c r="G34" s="19">
        <v>2544</v>
      </c>
      <c r="H34" s="21">
        <f t="shared" si="3"/>
        <v>104</v>
      </c>
      <c r="I34" s="94">
        <f t="shared" si="0"/>
        <v>10.4</v>
      </c>
    </row>
    <row r="35" spans="2:9" ht="15" customHeight="1">
      <c r="B35" s="61">
        <v>49008</v>
      </c>
      <c r="C35" s="57" t="s">
        <v>251</v>
      </c>
      <c r="D35" s="57" t="s">
        <v>9</v>
      </c>
      <c r="E35" s="63" t="s">
        <v>6</v>
      </c>
      <c r="F35" s="71">
        <v>46.601</v>
      </c>
      <c r="G35" s="19">
        <v>2371</v>
      </c>
      <c r="H35" s="21">
        <f t="shared" si="3"/>
        <v>605.813</v>
      </c>
      <c r="I35" s="94">
        <f t="shared" si="0"/>
        <v>60.5813</v>
      </c>
    </row>
    <row r="36" spans="2:9" ht="12.75" customHeight="1">
      <c r="B36" s="61">
        <v>50001</v>
      </c>
      <c r="C36" s="57" t="s">
        <v>252</v>
      </c>
      <c r="D36" s="57" t="s">
        <v>9</v>
      </c>
      <c r="E36" s="63" t="s">
        <v>66</v>
      </c>
      <c r="F36" s="71">
        <v>4.797</v>
      </c>
      <c r="G36" s="19">
        <v>2457</v>
      </c>
      <c r="H36" s="22">
        <f>SUM(F36*18)</f>
        <v>86.34599999999999</v>
      </c>
      <c r="I36" s="94">
        <f t="shared" si="0"/>
        <v>8.634599999999999</v>
      </c>
    </row>
    <row r="37" spans="2:9" ht="11.25" customHeight="1">
      <c r="B37" s="61">
        <v>51011</v>
      </c>
      <c r="C37" s="57" t="s">
        <v>253</v>
      </c>
      <c r="D37" s="57" t="s">
        <v>9</v>
      </c>
      <c r="E37" s="63" t="s">
        <v>10</v>
      </c>
      <c r="F37" s="71">
        <v>11.737</v>
      </c>
      <c r="G37" s="19">
        <v>2447</v>
      </c>
      <c r="H37" s="21">
        <f>SUM(F37*10)</f>
        <v>117.37</v>
      </c>
      <c r="I37" s="94">
        <f t="shared" si="0"/>
        <v>11.737000000000002</v>
      </c>
    </row>
    <row r="38" spans="2:9" ht="13.5" customHeight="1">
      <c r="B38" s="61">
        <v>52006</v>
      </c>
      <c r="C38" s="57" t="s">
        <v>254</v>
      </c>
      <c r="D38" s="57" t="s">
        <v>9</v>
      </c>
      <c r="E38" s="63" t="s">
        <v>6</v>
      </c>
      <c r="F38" s="71">
        <v>1.087</v>
      </c>
      <c r="G38" s="19">
        <v>2446</v>
      </c>
      <c r="H38" s="21">
        <f aca="true" t="shared" si="4" ref="H38:H52">SUM(F38*13)</f>
        <v>14.131</v>
      </c>
      <c r="I38" s="94">
        <f t="shared" si="0"/>
        <v>1.4131</v>
      </c>
    </row>
    <row r="39" spans="2:9" ht="13.5" customHeight="1">
      <c r="B39" s="56">
        <v>52009</v>
      </c>
      <c r="C39" s="57" t="s">
        <v>305</v>
      </c>
      <c r="D39" s="32" t="s">
        <v>9</v>
      </c>
      <c r="E39" s="63" t="s">
        <v>87</v>
      </c>
      <c r="F39" s="71">
        <v>3.025</v>
      </c>
      <c r="G39" s="19">
        <v>2443</v>
      </c>
      <c r="H39" s="21">
        <f t="shared" si="4"/>
        <v>39.324999999999996</v>
      </c>
      <c r="I39" s="94">
        <f t="shared" si="0"/>
        <v>3.9324999999999997</v>
      </c>
    </row>
    <row r="40" spans="2:9" ht="14.25" customHeight="1">
      <c r="B40" s="61">
        <v>53001</v>
      </c>
      <c r="C40" s="57" t="s">
        <v>254</v>
      </c>
      <c r="D40" s="57" t="s">
        <v>9</v>
      </c>
      <c r="E40" s="63" t="s">
        <v>6</v>
      </c>
      <c r="F40" s="71">
        <v>1.883</v>
      </c>
      <c r="G40" s="19">
        <v>2442</v>
      </c>
      <c r="H40" s="21">
        <f t="shared" si="4"/>
        <v>24.479</v>
      </c>
      <c r="I40" s="94">
        <f aca="true" t="shared" si="5" ref="I40:I71">SUM(H40*10%)</f>
        <v>2.4479</v>
      </c>
    </row>
    <row r="41" spans="2:9" ht="14.25" customHeight="1">
      <c r="B41" s="61">
        <v>53005</v>
      </c>
      <c r="C41" s="57" t="s">
        <v>254</v>
      </c>
      <c r="D41" s="57" t="s">
        <v>9</v>
      </c>
      <c r="E41" s="63" t="s">
        <v>6</v>
      </c>
      <c r="F41" s="71">
        <v>1.052</v>
      </c>
      <c r="G41" s="19">
        <v>2441</v>
      </c>
      <c r="H41" s="21">
        <f t="shared" si="4"/>
        <v>13.676</v>
      </c>
      <c r="I41" s="94">
        <f t="shared" si="5"/>
        <v>1.3676000000000001</v>
      </c>
    </row>
    <row r="42" spans="2:9" ht="15" customHeight="1">
      <c r="B42" s="56">
        <v>54005</v>
      </c>
      <c r="C42" s="57" t="s">
        <v>305</v>
      </c>
      <c r="D42" s="32" t="s">
        <v>9</v>
      </c>
      <c r="E42" s="63" t="s">
        <v>87</v>
      </c>
      <c r="F42" s="71">
        <v>1.502</v>
      </c>
      <c r="G42" s="19">
        <v>2431</v>
      </c>
      <c r="H42" s="21">
        <f t="shared" si="4"/>
        <v>19.526</v>
      </c>
      <c r="I42" s="94">
        <f t="shared" si="5"/>
        <v>1.9526000000000001</v>
      </c>
    </row>
    <row r="43" spans="2:9" ht="15" customHeight="1">
      <c r="B43" s="56">
        <v>54011</v>
      </c>
      <c r="C43" s="57" t="s">
        <v>305</v>
      </c>
      <c r="D43" s="32" t="s">
        <v>9</v>
      </c>
      <c r="E43" s="63" t="s">
        <v>87</v>
      </c>
      <c r="F43" s="71">
        <v>4.014</v>
      </c>
      <c r="G43" s="19">
        <v>2430</v>
      </c>
      <c r="H43" s="21">
        <f t="shared" si="4"/>
        <v>52.182</v>
      </c>
      <c r="I43" s="94">
        <f t="shared" si="5"/>
        <v>5.2182</v>
      </c>
    </row>
    <row r="44" spans="2:9" ht="14.25" customHeight="1">
      <c r="B44" s="56">
        <v>54012</v>
      </c>
      <c r="C44" s="57" t="s">
        <v>305</v>
      </c>
      <c r="D44" s="32" t="s">
        <v>9</v>
      </c>
      <c r="E44" s="63" t="s">
        <v>87</v>
      </c>
      <c r="F44" s="71">
        <v>7.507</v>
      </c>
      <c r="G44" s="19">
        <v>2429</v>
      </c>
      <c r="H44" s="21">
        <f t="shared" si="4"/>
        <v>97.591</v>
      </c>
      <c r="I44" s="94">
        <f t="shared" si="5"/>
        <v>9.7591</v>
      </c>
    </row>
    <row r="45" spans="2:9" ht="18" customHeight="1">
      <c r="B45" s="56">
        <v>54019</v>
      </c>
      <c r="C45" s="57" t="s">
        <v>305</v>
      </c>
      <c r="D45" s="32" t="s">
        <v>9</v>
      </c>
      <c r="E45" s="63" t="s">
        <v>87</v>
      </c>
      <c r="F45" s="71">
        <v>11.705</v>
      </c>
      <c r="G45" s="19">
        <v>2428</v>
      </c>
      <c r="H45" s="21">
        <f t="shared" si="4"/>
        <v>152.165</v>
      </c>
      <c r="I45" s="94">
        <f t="shared" si="5"/>
        <v>15.2165</v>
      </c>
    </row>
    <row r="46" spans="2:9" ht="13.5" customHeight="1">
      <c r="B46" s="56">
        <v>54022</v>
      </c>
      <c r="C46" s="57" t="s">
        <v>305</v>
      </c>
      <c r="D46" s="32" t="s">
        <v>9</v>
      </c>
      <c r="E46" s="63" t="s">
        <v>87</v>
      </c>
      <c r="F46" s="71">
        <v>8.209</v>
      </c>
      <c r="G46" s="19">
        <v>2426</v>
      </c>
      <c r="H46" s="21">
        <f t="shared" si="4"/>
        <v>106.717</v>
      </c>
      <c r="I46" s="94">
        <f t="shared" si="5"/>
        <v>10.671700000000001</v>
      </c>
    </row>
    <row r="47" spans="2:9" ht="14.25" customHeight="1">
      <c r="B47" s="56">
        <v>55007</v>
      </c>
      <c r="C47" s="57" t="s">
        <v>305</v>
      </c>
      <c r="D47" s="32" t="s">
        <v>9</v>
      </c>
      <c r="E47" s="63" t="s">
        <v>87</v>
      </c>
      <c r="F47" s="71">
        <v>4.114</v>
      </c>
      <c r="G47" s="19">
        <v>2422</v>
      </c>
      <c r="H47" s="21">
        <f t="shared" si="4"/>
        <v>53.482</v>
      </c>
      <c r="I47" s="94">
        <f t="shared" si="5"/>
        <v>5.3482</v>
      </c>
    </row>
    <row r="48" spans="2:9" ht="12" customHeight="1">
      <c r="B48" s="56">
        <v>55012</v>
      </c>
      <c r="C48" s="57" t="s">
        <v>305</v>
      </c>
      <c r="D48" s="32" t="s">
        <v>9</v>
      </c>
      <c r="E48" s="63" t="s">
        <v>87</v>
      </c>
      <c r="F48" s="71">
        <v>5.9</v>
      </c>
      <c r="G48" s="19">
        <v>2421</v>
      </c>
      <c r="H48" s="21">
        <f t="shared" si="4"/>
        <v>76.7</v>
      </c>
      <c r="I48" s="94">
        <f t="shared" si="5"/>
        <v>7.670000000000001</v>
      </c>
    </row>
    <row r="49" spans="2:9" ht="13.5" customHeight="1">
      <c r="B49" s="56">
        <v>55013</v>
      </c>
      <c r="C49" s="57" t="s">
        <v>305</v>
      </c>
      <c r="D49" s="32" t="s">
        <v>9</v>
      </c>
      <c r="E49" s="63" t="s">
        <v>87</v>
      </c>
      <c r="F49" s="71">
        <v>3.005</v>
      </c>
      <c r="G49" s="19">
        <v>2420</v>
      </c>
      <c r="H49" s="21">
        <f t="shared" si="4"/>
        <v>39.065</v>
      </c>
      <c r="I49" s="94">
        <f t="shared" si="5"/>
        <v>3.9065</v>
      </c>
    </row>
    <row r="50" spans="2:9" ht="14.25" customHeight="1">
      <c r="B50" s="61">
        <v>56001</v>
      </c>
      <c r="C50" s="57" t="s">
        <v>254</v>
      </c>
      <c r="D50" s="57" t="s">
        <v>9</v>
      </c>
      <c r="E50" s="63" t="s">
        <v>6</v>
      </c>
      <c r="F50" s="71">
        <v>1.01</v>
      </c>
      <c r="G50" s="19">
        <v>2418</v>
      </c>
      <c r="H50" s="21">
        <f t="shared" si="4"/>
        <v>13.13</v>
      </c>
      <c r="I50" s="94">
        <f t="shared" si="5"/>
        <v>1.3130000000000002</v>
      </c>
    </row>
    <row r="51" spans="2:9" ht="15" customHeight="1">
      <c r="B51" s="61">
        <v>56006</v>
      </c>
      <c r="C51" s="57" t="s">
        <v>254</v>
      </c>
      <c r="D51" s="57" t="s">
        <v>9</v>
      </c>
      <c r="E51" s="63" t="s">
        <v>6</v>
      </c>
      <c r="F51" s="71">
        <v>1.031</v>
      </c>
      <c r="G51" s="19">
        <v>2416</v>
      </c>
      <c r="H51" s="21">
        <f t="shared" si="4"/>
        <v>13.402999999999999</v>
      </c>
      <c r="I51" s="94">
        <f t="shared" si="5"/>
        <v>1.3403</v>
      </c>
    </row>
    <row r="52" spans="2:9" ht="12.75" customHeight="1">
      <c r="B52" s="61">
        <v>56017</v>
      </c>
      <c r="C52" s="57" t="s">
        <v>254</v>
      </c>
      <c r="D52" s="57" t="s">
        <v>9</v>
      </c>
      <c r="E52" s="63" t="s">
        <v>6</v>
      </c>
      <c r="F52" s="71">
        <v>3.329</v>
      </c>
      <c r="G52" s="19">
        <v>2413</v>
      </c>
      <c r="H52" s="21">
        <f t="shared" si="4"/>
        <v>43.277</v>
      </c>
      <c r="I52" s="94">
        <f t="shared" si="5"/>
        <v>4.3277</v>
      </c>
    </row>
    <row r="53" spans="2:9" ht="12.75" customHeight="1">
      <c r="B53" s="61">
        <v>59021</v>
      </c>
      <c r="C53" s="57" t="s">
        <v>255</v>
      </c>
      <c r="D53" s="57" t="s">
        <v>9</v>
      </c>
      <c r="E53" s="63" t="s">
        <v>10</v>
      </c>
      <c r="F53" s="71">
        <v>2.121</v>
      </c>
      <c r="G53" s="19">
        <v>2494</v>
      </c>
      <c r="H53" s="21">
        <f>SUM(F53*10)</f>
        <v>21.21</v>
      </c>
      <c r="I53" s="94">
        <f t="shared" si="5"/>
        <v>2.121</v>
      </c>
    </row>
    <row r="54" spans="2:9" ht="11.25" customHeight="1">
      <c r="B54" s="61">
        <v>59022</v>
      </c>
      <c r="C54" s="57" t="s">
        <v>255</v>
      </c>
      <c r="D54" s="57" t="s">
        <v>9</v>
      </c>
      <c r="E54" s="63" t="s">
        <v>10</v>
      </c>
      <c r="F54" s="71">
        <v>0.471</v>
      </c>
      <c r="G54" s="19">
        <v>2495</v>
      </c>
      <c r="H54" s="21">
        <f>SUM(F54*10)</f>
        <v>4.71</v>
      </c>
      <c r="I54" s="95">
        <f t="shared" si="5"/>
        <v>0.47100000000000003</v>
      </c>
    </row>
    <row r="55" spans="2:9" ht="12.75" customHeight="1">
      <c r="B55" s="61">
        <v>59029</v>
      </c>
      <c r="C55" s="57" t="s">
        <v>255</v>
      </c>
      <c r="D55" s="57" t="s">
        <v>9</v>
      </c>
      <c r="E55" s="63" t="s">
        <v>10</v>
      </c>
      <c r="F55" s="71">
        <v>1</v>
      </c>
      <c r="G55" s="19">
        <v>2496</v>
      </c>
      <c r="H55" s="21">
        <f>SUM(F55*10)</f>
        <v>10</v>
      </c>
      <c r="I55" s="94">
        <f t="shared" si="5"/>
        <v>1</v>
      </c>
    </row>
    <row r="56" spans="2:9" ht="12" customHeight="1">
      <c r="B56" s="56">
        <v>63001</v>
      </c>
      <c r="C56" s="57" t="s">
        <v>306</v>
      </c>
      <c r="D56" s="32" t="s">
        <v>9</v>
      </c>
      <c r="E56" s="63" t="s">
        <v>99</v>
      </c>
      <c r="F56" s="71">
        <v>2.084</v>
      </c>
      <c r="G56" s="19">
        <v>2522</v>
      </c>
      <c r="H56" s="21">
        <f aca="true" t="shared" si="6" ref="H56:H74">SUM(F56*15)</f>
        <v>31.26</v>
      </c>
      <c r="I56" s="94">
        <f t="shared" si="5"/>
        <v>3.1260000000000003</v>
      </c>
    </row>
    <row r="57" spans="2:9" ht="11.25" customHeight="1">
      <c r="B57" s="56">
        <v>63003</v>
      </c>
      <c r="C57" s="57" t="s">
        <v>306</v>
      </c>
      <c r="D57" s="32" t="s">
        <v>9</v>
      </c>
      <c r="E57" s="63" t="s">
        <v>99</v>
      </c>
      <c r="F57" s="71">
        <v>3</v>
      </c>
      <c r="G57" s="19">
        <v>2511</v>
      </c>
      <c r="H57" s="21">
        <f t="shared" si="6"/>
        <v>45</v>
      </c>
      <c r="I57" s="94">
        <f t="shared" si="5"/>
        <v>4.5</v>
      </c>
    </row>
    <row r="58" spans="2:9" ht="12.75" customHeight="1">
      <c r="B58" s="56">
        <v>63008</v>
      </c>
      <c r="C58" s="57" t="s">
        <v>306</v>
      </c>
      <c r="D58" s="32" t="s">
        <v>9</v>
      </c>
      <c r="E58" s="63" t="s">
        <v>99</v>
      </c>
      <c r="F58" s="71">
        <v>5</v>
      </c>
      <c r="G58" s="19">
        <v>2512</v>
      </c>
      <c r="H58" s="21">
        <f t="shared" si="6"/>
        <v>75</v>
      </c>
      <c r="I58" s="94">
        <f t="shared" si="5"/>
        <v>7.5</v>
      </c>
    </row>
    <row r="59" spans="2:9" ht="12" customHeight="1">
      <c r="B59" s="61">
        <v>64018</v>
      </c>
      <c r="C59" s="57" t="s">
        <v>245</v>
      </c>
      <c r="D59" s="57" t="s">
        <v>32</v>
      </c>
      <c r="E59" s="63" t="s">
        <v>11</v>
      </c>
      <c r="F59" s="71">
        <v>1.648</v>
      </c>
      <c r="G59" s="19">
        <v>2537</v>
      </c>
      <c r="H59" s="21">
        <f t="shared" si="6"/>
        <v>24.72</v>
      </c>
      <c r="I59" s="94">
        <f t="shared" si="5"/>
        <v>2.472</v>
      </c>
    </row>
    <row r="60" spans="2:9" ht="17.25" customHeight="1">
      <c r="B60" s="61">
        <v>64023</v>
      </c>
      <c r="C60" s="57" t="s">
        <v>245</v>
      </c>
      <c r="D60" s="57" t="s">
        <v>32</v>
      </c>
      <c r="E60" s="63" t="s">
        <v>11</v>
      </c>
      <c r="F60" s="71">
        <v>2.369</v>
      </c>
      <c r="G60" s="19">
        <v>2538</v>
      </c>
      <c r="H60" s="21">
        <f t="shared" si="6"/>
        <v>35.535000000000004</v>
      </c>
      <c r="I60" s="94">
        <f t="shared" si="5"/>
        <v>3.5535000000000005</v>
      </c>
    </row>
    <row r="61" spans="2:9" ht="14.25" customHeight="1">
      <c r="B61" s="61">
        <v>65006</v>
      </c>
      <c r="C61" s="57" t="s">
        <v>245</v>
      </c>
      <c r="D61" s="57" t="s">
        <v>9</v>
      </c>
      <c r="E61" s="63" t="s">
        <v>11</v>
      </c>
      <c r="F61" s="71">
        <v>3.579</v>
      </c>
      <c r="G61" s="19">
        <v>2540</v>
      </c>
      <c r="H61" s="21">
        <f t="shared" si="6"/>
        <v>53.685</v>
      </c>
      <c r="I61" s="94">
        <f t="shared" si="5"/>
        <v>5.368500000000001</v>
      </c>
    </row>
    <row r="62" spans="2:9" ht="15" customHeight="1">
      <c r="B62" s="61">
        <v>65019</v>
      </c>
      <c r="C62" s="57" t="s">
        <v>245</v>
      </c>
      <c r="D62" s="57" t="s">
        <v>9</v>
      </c>
      <c r="E62" s="63" t="s">
        <v>11</v>
      </c>
      <c r="F62" s="71">
        <v>2.973</v>
      </c>
      <c r="G62" s="19">
        <v>2520</v>
      </c>
      <c r="H62" s="21">
        <f t="shared" si="6"/>
        <v>44.595</v>
      </c>
      <c r="I62" s="94">
        <f t="shared" si="5"/>
        <v>4.4595</v>
      </c>
    </row>
    <row r="63" spans="2:9" ht="13.5" customHeight="1">
      <c r="B63" s="61">
        <v>67010</v>
      </c>
      <c r="C63" s="57" t="s">
        <v>371</v>
      </c>
      <c r="D63" s="57" t="s">
        <v>32</v>
      </c>
      <c r="E63" s="63" t="s">
        <v>11</v>
      </c>
      <c r="F63" s="71">
        <v>1.07</v>
      </c>
      <c r="G63" s="19">
        <v>2532</v>
      </c>
      <c r="H63" s="21">
        <f t="shared" si="6"/>
        <v>16.05</v>
      </c>
      <c r="I63" s="94">
        <f t="shared" si="5"/>
        <v>1.6050000000000002</v>
      </c>
    </row>
    <row r="64" spans="2:9" ht="12" customHeight="1">
      <c r="B64" s="61">
        <v>67014</v>
      </c>
      <c r="C64" s="57" t="s">
        <v>245</v>
      </c>
      <c r="D64" s="57" t="s">
        <v>32</v>
      </c>
      <c r="E64" s="63" t="s">
        <v>11</v>
      </c>
      <c r="F64" s="71">
        <v>6.893</v>
      </c>
      <c r="G64" s="19">
        <v>2527</v>
      </c>
      <c r="H64" s="21">
        <f t="shared" si="6"/>
        <v>103.395</v>
      </c>
      <c r="I64" s="94">
        <f t="shared" si="5"/>
        <v>10.339500000000001</v>
      </c>
    </row>
    <row r="65" spans="2:9" ht="14.25" customHeight="1">
      <c r="B65" s="61">
        <v>67017</v>
      </c>
      <c r="C65" s="57" t="s">
        <v>245</v>
      </c>
      <c r="D65" s="57" t="s">
        <v>32</v>
      </c>
      <c r="E65" s="63" t="s">
        <v>11</v>
      </c>
      <c r="F65" s="71">
        <v>4.929</v>
      </c>
      <c r="G65" s="19">
        <v>2528</v>
      </c>
      <c r="H65" s="21">
        <f t="shared" si="6"/>
        <v>73.935</v>
      </c>
      <c r="I65" s="94">
        <f t="shared" si="5"/>
        <v>7.3935</v>
      </c>
    </row>
    <row r="66" spans="2:9" ht="15" customHeight="1">
      <c r="B66" s="61">
        <v>67025</v>
      </c>
      <c r="C66" s="57" t="s">
        <v>245</v>
      </c>
      <c r="D66" s="57" t="s">
        <v>32</v>
      </c>
      <c r="E66" s="63" t="s">
        <v>11</v>
      </c>
      <c r="F66" s="71">
        <v>3.295</v>
      </c>
      <c r="G66" s="19">
        <v>2529</v>
      </c>
      <c r="H66" s="21">
        <f t="shared" si="6"/>
        <v>49.425</v>
      </c>
      <c r="I66" s="94">
        <f t="shared" si="5"/>
        <v>4.9425</v>
      </c>
    </row>
    <row r="67" spans="2:9" ht="12.75">
      <c r="B67" s="61">
        <v>67029</v>
      </c>
      <c r="C67" s="57" t="s">
        <v>245</v>
      </c>
      <c r="D67" s="57" t="s">
        <v>32</v>
      </c>
      <c r="E67" s="63" t="s">
        <v>11</v>
      </c>
      <c r="F67" s="71">
        <v>6.075</v>
      </c>
      <c r="G67" s="19">
        <v>2526</v>
      </c>
      <c r="H67" s="21">
        <f t="shared" si="6"/>
        <v>91.125</v>
      </c>
      <c r="I67" s="94">
        <f t="shared" si="5"/>
        <v>9.1125</v>
      </c>
    </row>
    <row r="68" spans="2:9" ht="12.75">
      <c r="B68" s="61">
        <v>69001</v>
      </c>
      <c r="C68" s="57" t="s">
        <v>372</v>
      </c>
      <c r="D68" s="57" t="s">
        <v>32</v>
      </c>
      <c r="E68" s="63" t="s">
        <v>11</v>
      </c>
      <c r="F68" s="71">
        <v>6.996</v>
      </c>
      <c r="G68" s="19">
        <v>2523</v>
      </c>
      <c r="H68" s="21">
        <f t="shared" si="6"/>
        <v>104.94000000000001</v>
      </c>
      <c r="I68" s="94">
        <f t="shared" si="5"/>
        <v>10.494000000000002</v>
      </c>
    </row>
    <row r="69" spans="2:9" ht="12.75">
      <c r="B69" s="61">
        <v>69008</v>
      </c>
      <c r="C69" s="57" t="s">
        <v>372</v>
      </c>
      <c r="D69" s="57" t="s">
        <v>32</v>
      </c>
      <c r="E69" s="63" t="s">
        <v>11</v>
      </c>
      <c r="F69" s="71">
        <v>3.5</v>
      </c>
      <c r="G69" s="19">
        <v>3244</v>
      </c>
      <c r="H69" s="21">
        <f t="shared" si="6"/>
        <v>52.5</v>
      </c>
      <c r="I69" s="94">
        <f t="shared" si="5"/>
        <v>5.25</v>
      </c>
    </row>
    <row r="70" spans="2:9" ht="12.75">
      <c r="B70" s="61">
        <v>70003</v>
      </c>
      <c r="C70" s="57" t="s">
        <v>256</v>
      </c>
      <c r="D70" s="57" t="s">
        <v>32</v>
      </c>
      <c r="E70" s="63" t="s">
        <v>11</v>
      </c>
      <c r="F70" s="71">
        <v>5.78</v>
      </c>
      <c r="G70" s="19">
        <v>3245</v>
      </c>
      <c r="H70" s="21">
        <f t="shared" si="6"/>
        <v>86.7</v>
      </c>
      <c r="I70" s="94">
        <f t="shared" si="5"/>
        <v>8.67</v>
      </c>
    </row>
    <row r="71" spans="2:9" ht="12.75">
      <c r="B71" s="61">
        <v>70006</v>
      </c>
      <c r="C71" s="57" t="s">
        <v>256</v>
      </c>
      <c r="D71" s="57" t="s">
        <v>32</v>
      </c>
      <c r="E71" s="63" t="s">
        <v>11</v>
      </c>
      <c r="F71" s="71">
        <v>4.198</v>
      </c>
      <c r="G71" s="19">
        <v>3246</v>
      </c>
      <c r="H71" s="21">
        <f t="shared" si="6"/>
        <v>62.970000000000006</v>
      </c>
      <c r="I71" s="94">
        <f t="shared" si="5"/>
        <v>6.297000000000001</v>
      </c>
    </row>
    <row r="72" spans="2:9" ht="25.5">
      <c r="B72" s="62">
        <v>70010</v>
      </c>
      <c r="C72" s="32" t="s">
        <v>256</v>
      </c>
      <c r="D72" s="32" t="s">
        <v>307</v>
      </c>
      <c r="E72" s="63" t="s">
        <v>99</v>
      </c>
      <c r="F72" s="72">
        <v>83.899</v>
      </c>
      <c r="G72" s="83">
        <v>951</v>
      </c>
      <c r="H72" s="21">
        <f t="shared" si="6"/>
        <v>1258.4850000000001</v>
      </c>
      <c r="I72" s="94">
        <f aca="true" t="shared" si="7" ref="I72:I103">SUM(H72*10%)</f>
        <v>125.84850000000002</v>
      </c>
    </row>
    <row r="73" spans="2:9" ht="12.75">
      <c r="B73" s="61">
        <v>70012</v>
      </c>
      <c r="C73" s="57" t="s">
        <v>373</v>
      </c>
      <c r="D73" s="57" t="s">
        <v>32</v>
      </c>
      <c r="E73" s="63" t="s">
        <v>11</v>
      </c>
      <c r="F73" s="71">
        <v>11.984</v>
      </c>
      <c r="G73" s="19">
        <v>3247</v>
      </c>
      <c r="H73" s="21">
        <f t="shared" si="6"/>
        <v>179.76</v>
      </c>
      <c r="I73" s="94">
        <f t="shared" si="7"/>
        <v>17.976</v>
      </c>
    </row>
    <row r="74" spans="2:9" ht="12.75">
      <c r="B74" s="61">
        <v>70030</v>
      </c>
      <c r="C74" s="57" t="s">
        <v>256</v>
      </c>
      <c r="D74" s="57" t="s">
        <v>9</v>
      </c>
      <c r="E74" s="63" t="s">
        <v>11</v>
      </c>
      <c r="F74" s="71">
        <v>0.881</v>
      </c>
      <c r="G74" s="81">
        <v>4200</v>
      </c>
      <c r="H74" s="21">
        <f t="shared" si="6"/>
        <v>13.215</v>
      </c>
      <c r="I74" s="94">
        <f t="shared" si="7"/>
        <v>1.3215000000000001</v>
      </c>
    </row>
    <row r="75" spans="2:9" ht="12.75">
      <c r="B75" s="61">
        <v>74004</v>
      </c>
      <c r="C75" s="57" t="s">
        <v>145</v>
      </c>
      <c r="D75" s="57" t="s">
        <v>32</v>
      </c>
      <c r="E75" s="63" t="s">
        <v>379</v>
      </c>
      <c r="F75" s="71">
        <v>3</v>
      </c>
      <c r="G75" s="81">
        <v>4201</v>
      </c>
      <c r="H75" s="21">
        <f>SUM(F75*13)</f>
        <v>39</v>
      </c>
      <c r="I75" s="94">
        <f t="shared" si="7"/>
        <v>3.9000000000000004</v>
      </c>
    </row>
    <row r="76" spans="2:9" ht="12.75">
      <c r="B76" s="56">
        <v>75006</v>
      </c>
      <c r="C76" s="57" t="s">
        <v>308</v>
      </c>
      <c r="D76" s="32" t="s">
        <v>9</v>
      </c>
      <c r="E76" s="63" t="s">
        <v>87</v>
      </c>
      <c r="F76" s="71">
        <v>1.4</v>
      </c>
      <c r="G76" s="19">
        <v>3452</v>
      </c>
      <c r="H76" s="21">
        <f>SUM(F76*13)</f>
        <v>18.2</v>
      </c>
      <c r="I76" s="94">
        <f t="shared" si="7"/>
        <v>1.82</v>
      </c>
    </row>
    <row r="77" spans="2:9" ht="12.75">
      <c r="B77" s="61">
        <v>75029</v>
      </c>
      <c r="C77" s="57" t="s">
        <v>257</v>
      </c>
      <c r="D77" s="57" t="s">
        <v>9</v>
      </c>
      <c r="E77" s="63" t="s">
        <v>379</v>
      </c>
      <c r="F77" s="71">
        <v>2.073</v>
      </c>
      <c r="G77" s="81">
        <v>4202</v>
      </c>
      <c r="H77" s="21">
        <f>SUM(F77*13)</f>
        <v>26.948999999999998</v>
      </c>
      <c r="I77" s="94">
        <f t="shared" si="7"/>
        <v>2.6949</v>
      </c>
    </row>
    <row r="78" spans="2:9" ht="12.75">
      <c r="B78" s="61">
        <v>76007</v>
      </c>
      <c r="C78" s="57" t="s">
        <v>257</v>
      </c>
      <c r="D78" s="57" t="s">
        <v>9</v>
      </c>
      <c r="E78" s="63" t="s">
        <v>11</v>
      </c>
      <c r="F78" s="71">
        <v>0.97</v>
      </c>
      <c r="G78" s="81">
        <v>4203</v>
      </c>
      <c r="H78" s="21">
        <f>SUM(F78*15)</f>
        <v>14.549999999999999</v>
      </c>
      <c r="I78" s="94">
        <f t="shared" si="7"/>
        <v>1.455</v>
      </c>
    </row>
    <row r="79" spans="2:9" ht="12.75">
      <c r="B79" s="61">
        <v>76009</v>
      </c>
      <c r="C79" s="57" t="s">
        <v>257</v>
      </c>
      <c r="D79" s="57" t="s">
        <v>9</v>
      </c>
      <c r="E79" s="63" t="s">
        <v>11</v>
      </c>
      <c r="F79" s="71">
        <v>2.174</v>
      </c>
      <c r="G79" s="81">
        <v>4204</v>
      </c>
      <c r="H79" s="21">
        <f>SUM(F79*15)</f>
        <v>32.61</v>
      </c>
      <c r="I79" s="94">
        <f t="shared" si="7"/>
        <v>3.261</v>
      </c>
    </row>
    <row r="80" spans="2:9" ht="12.75">
      <c r="B80" s="61">
        <v>76018</v>
      </c>
      <c r="C80" s="57" t="s">
        <v>145</v>
      </c>
      <c r="D80" s="57" t="s">
        <v>9</v>
      </c>
      <c r="E80" s="63" t="s">
        <v>379</v>
      </c>
      <c r="F80" s="71">
        <v>3.459</v>
      </c>
      <c r="G80" s="81">
        <v>4205</v>
      </c>
      <c r="H80" s="21">
        <f>SUM(F80*13)</f>
        <v>44.967</v>
      </c>
      <c r="I80" s="94">
        <f t="shared" si="7"/>
        <v>4.4967</v>
      </c>
    </row>
    <row r="81" spans="2:9" ht="12.75">
      <c r="B81" s="61">
        <v>76029</v>
      </c>
      <c r="C81" s="57" t="s">
        <v>257</v>
      </c>
      <c r="D81" s="57" t="s">
        <v>9</v>
      </c>
      <c r="E81" s="63" t="s">
        <v>11</v>
      </c>
      <c r="F81" s="71">
        <v>2.797</v>
      </c>
      <c r="G81" s="81">
        <v>4206</v>
      </c>
      <c r="H81" s="21">
        <f>SUM(F81*15)</f>
        <v>41.955000000000005</v>
      </c>
      <c r="I81" s="94">
        <f t="shared" si="7"/>
        <v>4.195500000000001</v>
      </c>
    </row>
    <row r="82" spans="2:9" ht="12.75">
      <c r="B82" s="61">
        <v>79019</v>
      </c>
      <c r="C82" s="57" t="s">
        <v>258</v>
      </c>
      <c r="D82" s="57" t="s">
        <v>9</v>
      </c>
      <c r="E82" s="63" t="s">
        <v>11</v>
      </c>
      <c r="F82" s="71">
        <v>1.762</v>
      </c>
      <c r="G82" s="81">
        <v>4207</v>
      </c>
      <c r="H82" s="21">
        <f>SUM(F82*15)</f>
        <v>26.43</v>
      </c>
      <c r="I82" s="94">
        <f t="shared" si="7"/>
        <v>2.6430000000000002</v>
      </c>
    </row>
    <row r="83" spans="2:9" ht="12.75">
      <c r="B83" s="61">
        <v>82032</v>
      </c>
      <c r="C83" s="57" t="s">
        <v>259</v>
      </c>
      <c r="D83" s="57" t="s">
        <v>9</v>
      </c>
      <c r="E83" s="63" t="s">
        <v>10</v>
      </c>
      <c r="F83" s="71">
        <v>3</v>
      </c>
      <c r="G83" s="81">
        <v>4211</v>
      </c>
      <c r="H83" s="21">
        <f>SUM(F83*10)</f>
        <v>30</v>
      </c>
      <c r="I83" s="94">
        <f t="shared" si="7"/>
        <v>3</v>
      </c>
    </row>
    <row r="84" spans="2:9" ht="12.75">
      <c r="B84" s="61">
        <v>83007</v>
      </c>
      <c r="C84" s="57" t="s">
        <v>259</v>
      </c>
      <c r="D84" s="57" t="s">
        <v>9</v>
      </c>
      <c r="E84" s="63" t="s">
        <v>10</v>
      </c>
      <c r="F84" s="71">
        <v>1.845</v>
      </c>
      <c r="G84" s="81">
        <v>4212</v>
      </c>
      <c r="H84" s="21">
        <f>SUM(F84*10)</f>
        <v>18.45</v>
      </c>
      <c r="I84" s="94">
        <f t="shared" si="7"/>
        <v>1.845</v>
      </c>
    </row>
    <row r="85" spans="2:9" ht="12.75">
      <c r="B85" s="61">
        <v>91013</v>
      </c>
      <c r="C85" s="57" t="s">
        <v>260</v>
      </c>
      <c r="D85" s="57" t="s">
        <v>9</v>
      </c>
      <c r="E85" s="63" t="s">
        <v>66</v>
      </c>
      <c r="F85" s="71">
        <v>3.841</v>
      </c>
      <c r="G85" s="81">
        <v>4213</v>
      </c>
      <c r="H85" s="22">
        <f>SUM(F85*18)</f>
        <v>69.138</v>
      </c>
      <c r="I85" s="94">
        <f t="shared" si="7"/>
        <v>6.913800000000001</v>
      </c>
    </row>
    <row r="86" spans="2:9" ht="12.75">
      <c r="B86" s="61">
        <v>92009</v>
      </c>
      <c r="C86" s="57" t="s">
        <v>260</v>
      </c>
      <c r="D86" s="57" t="s">
        <v>9</v>
      </c>
      <c r="E86" s="63" t="s">
        <v>10</v>
      </c>
      <c r="F86" s="63">
        <v>2.526</v>
      </c>
      <c r="G86" s="84">
        <v>4214</v>
      </c>
      <c r="H86" s="21">
        <f>SUM(F86*10)</f>
        <v>25.259999999999998</v>
      </c>
      <c r="I86" s="94">
        <f t="shared" si="7"/>
        <v>2.526</v>
      </c>
    </row>
    <row r="87" spans="2:9" ht="12.75">
      <c r="B87" s="61">
        <v>93008</v>
      </c>
      <c r="C87" s="57" t="s">
        <v>261</v>
      </c>
      <c r="D87" s="57" t="s">
        <v>9</v>
      </c>
      <c r="E87" s="63" t="s">
        <v>10</v>
      </c>
      <c r="F87" s="63">
        <v>2.5</v>
      </c>
      <c r="G87" s="81">
        <v>4215</v>
      </c>
      <c r="H87" s="21">
        <f>SUM(F87*10)</f>
        <v>25</v>
      </c>
      <c r="I87" s="94">
        <f t="shared" si="7"/>
        <v>2.5</v>
      </c>
    </row>
    <row r="88" spans="2:9" ht="12.75">
      <c r="B88" s="56">
        <v>94018</v>
      </c>
      <c r="C88" s="57" t="s">
        <v>309</v>
      </c>
      <c r="D88" s="32" t="s">
        <v>9</v>
      </c>
      <c r="E88" s="63" t="s">
        <v>99</v>
      </c>
      <c r="F88" s="63">
        <v>6.316</v>
      </c>
      <c r="G88" s="19">
        <v>3456</v>
      </c>
      <c r="H88" s="21">
        <f>SUM(F88*15)</f>
        <v>94.74</v>
      </c>
      <c r="I88" s="94">
        <f t="shared" si="7"/>
        <v>9.474</v>
      </c>
    </row>
    <row r="89" spans="2:9" ht="12.75">
      <c r="B89" s="62">
        <v>98032</v>
      </c>
      <c r="C89" s="32" t="s">
        <v>310</v>
      </c>
      <c r="D89" s="32" t="s">
        <v>9</v>
      </c>
      <c r="E89" s="63" t="s">
        <v>99</v>
      </c>
      <c r="F89" s="33">
        <v>8.799</v>
      </c>
      <c r="G89" s="83"/>
      <c r="H89" s="21">
        <f>SUM(F89*15)</f>
        <v>131.98499999999999</v>
      </c>
      <c r="I89" s="94">
        <f t="shared" si="7"/>
        <v>13.1985</v>
      </c>
    </row>
    <row r="90" spans="2:9" ht="12.75">
      <c r="B90" s="61">
        <v>104002</v>
      </c>
      <c r="C90" s="57" t="s">
        <v>123</v>
      </c>
      <c r="D90" s="57" t="s">
        <v>9</v>
      </c>
      <c r="E90" s="63" t="s">
        <v>379</v>
      </c>
      <c r="F90" s="63">
        <v>3.586</v>
      </c>
      <c r="G90" s="81">
        <v>4216</v>
      </c>
      <c r="H90" s="21">
        <f aca="true" t="shared" si="8" ref="H90:H100">SUM(F90*13)</f>
        <v>46.617999999999995</v>
      </c>
      <c r="I90" s="94">
        <f t="shared" si="7"/>
        <v>4.6617999999999995</v>
      </c>
    </row>
    <row r="91" spans="2:9" ht="12.75">
      <c r="B91" s="61">
        <v>104005</v>
      </c>
      <c r="C91" s="57" t="s">
        <v>123</v>
      </c>
      <c r="D91" s="57" t="s">
        <v>9</v>
      </c>
      <c r="E91" s="63" t="s">
        <v>379</v>
      </c>
      <c r="F91" s="63">
        <v>1.338</v>
      </c>
      <c r="G91" s="81">
        <v>4217</v>
      </c>
      <c r="H91" s="21">
        <f t="shared" si="8"/>
        <v>17.394000000000002</v>
      </c>
      <c r="I91" s="94">
        <f t="shared" si="7"/>
        <v>1.7394000000000003</v>
      </c>
    </row>
    <row r="92" spans="2:9" ht="12.75">
      <c r="B92" s="61">
        <v>105002</v>
      </c>
      <c r="C92" s="57" t="s">
        <v>123</v>
      </c>
      <c r="D92" s="57" t="s">
        <v>9</v>
      </c>
      <c r="E92" s="63" t="s">
        <v>379</v>
      </c>
      <c r="F92" s="63">
        <v>0.761</v>
      </c>
      <c r="G92" s="81">
        <v>4218</v>
      </c>
      <c r="H92" s="21">
        <f t="shared" si="8"/>
        <v>9.893</v>
      </c>
      <c r="I92" s="94">
        <f t="shared" si="7"/>
        <v>0.9893000000000001</v>
      </c>
    </row>
    <row r="93" spans="2:9" ht="12.75">
      <c r="B93" s="61">
        <v>105010</v>
      </c>
      <c r="C93" s="57" t="s">
        <v>123</v>
      </c>
      <c r="D93" s="57" t="s">
        <v>9</v>
      </c>
      <c r="E93" s="63" t="s">
        <v>379</v>
      </c>
      <c r="F93" s="63">
        <v>0.251</v>
      </c>
      <c r="G93" s="81">
        <v>4219</v>
      </c>
      <c r="H93" s="21">
        <f t="shared" si="8"/>
        <v>3.263</v>
      </c>
      <c r="I93" s="95">
        <f t="shared" si="7"/>
        <v>0.32630000000000003</v>
      </c>
    </row>
    <row r="94" spans="2:9" ht="12.75">
      <c r="B94" s="70">
        <v>106008</v>
      </c>
      <c r="C94" s="57" t="s">
        <v>123</v>
      </c>
      <c r="D94" s="57" t="s">
        <v>9</v>
      </c>
      <c r="E94" s="63" t="s">
        <v>379</v>
      </c>
      <c r="F94" s="63">
        <v>1.39</v>
      </c>
      <c r="G94" s="81">
        <v>4220</v>
      </c>
      <c r="H94" s="21">
        <f t="shared" si="8"/>
        <v>18.07</v>
      </c>
      <c r="I94" s="94">
        <f t="shared" si="7"/>
        <v>1.8070000000000002</v>
      </c>
    </row>
    <row r="95" spans="2:9" ht="12.75">
      <c r="B95" s="70">
        <v>106011</v>
      </c>
      <c r="C95" s="57" t="s">
        <v>123</v>
      </c>
      <c r="D95" s="57" t="s">
        <v>9</v>
      </c>
      <c r="E95" s="63" t="s">
        <v>379</v>
      </c>
      <c r="F95" s="63">
        <v>1</v>
      </c>
      <c r="G95" s="81">
        <v>4221</v>
      </c>
      <c r="H95" s="21">
        <f t="shared" si="8"/>
        <v>13</v>
      </c>
      <c r="I95" s="94">
        <f t="shared" si="7"/>
        <v>1.3</v>
      </c>
    </row>
    <row r="96" spans="2:9" ht="12.75">
      <c r="B96" s="70">
        <v>107001</v>
      </c>
      <c r="C96" s="57" t="s">
        <v>123</v>
      </c>
      <c r="D96" s="57" t="s">
        <v>9</v>
      </c>
      <c r="E96" s="63" t="s">
        <v>379</v>
      </c>
      <c r="F96" s="63">
        <v>1.62</v>
      </c>
      <c r="G96" s="81">
        <v>4222</v>
      </c>
      <c r="H96" s="21">
        <f t="shared" si="8"/>
        <v>21.060000000000002</v>
      </c>
      <c r="I96" s="94">
        <f t="shared" si="7"/>
        <v>2.1060000000000003</v>
      </c>
    </row>
    <row r="97" spans="2:9" ht="12.75">
      <c r="B97" s="61">
        <v>107020</v>
      </c>
      <c r="C97" s="57" t="s">
        <v>123</v>
      </c>
      <c r="D97" s="57" t="s">
        <v>9</v>
      </c>
      <c r="E97" s="63" t="s">
        <v>379</v>
      </c>
      <c r="F97" s="63">
        <v>0.121</v>
      </c>
      <c r="G97" s="81">
        <v>4230</v>
      </c>
      <c r="H97" s="21">
        <f t="shared" si="8"/>
        <v>1.573</v>
      </c>
      <c r="I97" s="95">
        <f t="shared" si="7"/>
        <v>0.1573</v>
      </c>
    </row>
    <row r="98" spans="2:9" ht="12.75">
      <c r="B98" s="61">
        <v>108001</v>
      </c>
      <c r="C98" s="57" t="s">
        <v>123</v>
      </c>
      <c r="D98" s="57" t="s">
        <v>9</v>
      </c>
      <c r="E98" s="63" t="s">
        <v>379</v>
      </c>
      <c r="F98" s="63">
        <v>1.626</v>
      </c>
      <c r="G98" s="81">
        <v>4231</v>
      </c>
      <c r="H98" s="21">
        <f t="shared" si="8"/>
        <v>21.137999999999998</v>
      </c>
      <c r="I98" s="94">
        <f t="shared" si="7"/>
        <v>2.1138</v>
      </c>
    </row>
    <row r="99" spans="2:9" ht="12.75">
      <c r="B99" s="61">
        <v>108003</v>
      </c>
      <c r="C99" s="57" t="s">
        <v>123</v>
      </c>
      <c r="D99" s="57" t="s">
        <v>9</v>
      </c>
      <c r="E99" s="63" t="s">
        <v>379</v>
      </c>
      <c r="F99" s="63">
        <v>1.195</v>
      </c>
      <c r="G99" s="81">
        <v>4232</v>
      </c>
      <c r="H99" s="21">
        <f t="shared" si="8"/>
        <v>15.535</v>
      </c>
      <c r="I99" s="94">
        <f t="shared" si="7"/>
        <v>1.5535</v>
      </c>
    </row>
    <row r="100" spans="2:9" ht="12.75">
      <c r="B100" s="62">
        <v>118011</v>
      </c>
      <c r="C100" s="32" t="s">
        <v>262</v>
      </c>
      <c r="D100" s="32" t="s">
        <v>9</v>
      </c>
      <c r="E100" s="63" t="s">
        <v>380</v>
      </c>
      <c r="F100" s="33">
        <v>4.061</v>
      </c>
      <c r="G100" s="83">
        <v>3229</v>
      </c>
      <c r="H100" s="21">
        <f t="shared" si="8"/>
        <v>52.793</v>
      </c>
      <c r="I100" s="94">
        <f t="shared" si="7"/>
        <v>5.2793</v>
      </c>
    </row>
    <row r="101" spans="2:9" ht="12.75">
      <c r="B101" s="61">
        <v>120001</v>
      </c>
      <c r="C101" s="57" t="s">
        <v>262</v>
      </c>
      <c r="D101" s="57" t="s">
        <v>9</v>
      </c>
      <c r="E101" s="63" t="s">
        <v>11</v>
      </c>
      <c r="F101" s="63">
        <v>0.717</v>
      </c>
      <c r="G101" s="19"/>
      <c r="H101" s="21">
        <f>SUM(F101*15)</f>
        <v>10.754999999999999</v>
      </c>
      <c r="I101" s="94">
        <f t="shared" si="7"/>
        <v>1.0755</v>
      </c>
    </row>
    <row r="102" spans="2:9" ht="12.75">
      <c r="B102" s="61">
        <v>120007</v>
      </c>
      <c r="C102" s="57" t="s">
        <v>262</v>
      </c>
      <c r="D102" s="57" t="s">
        <v>9</v>
      </c>
      <c r="E102" s="63" t="s">
        <v>11</v>
      </c>
      <c r="F102" s="63">
        <v>1.377</v>
      </c>
      <c r="G102" s="19"/>
      <c r="H102" s="21">
        <f>SUM(F102*15)</f>
        <v>20.655</v>
      </c>
      <c r="I102" s="94">
        <f t="shared" si="7"/>
        <v>2.0655</v>
      </c>
    </row>
    <row r="103" spans="2:9" ht="12.75">
      <c r="B103" s="61">
        <v>120010</v>
      </c>
      <c r="C103" s="57" t="s">
        <v>262</v>
      </c>
      <c r="D103" s="57" t="s">
        <v>9</v>
      </c>
      <c r="E103" s="63" t="s">
        <v>11</v>
      </c>
      <c r="F103" s="63">
        <v>4.395</v>
      </c>
      <c r="G103" s="19"/>
      <c r="H103" s="21">
        <f>SUM(F103*15)</f>
        <v>65.925</v>
      </c>
      <c r="I103" s="94">
        <f t="shared" si="7"/>
        <v>6.5925</v>
      </c>
    </row>
    <row r="104" spans="2:9" ht="12.75">
      <c r="B104" s="62">
        <v>123002</v>
      </c>
      <c r="C104" s="32" t="s">
        <v>262</v>
      </c>
      <c r="D104" s="32" t="s">
        <v>9</v>
      </c>
      <c r="E104" s="63" t="s">
        <v>6</v>
      </c>
      <c r="F104" s="33">
        <v>5.772</v>
      </c>
      <c r="G104" s="83">
        <v>3230</v>
      </c>
      <c r="H104" s="21">
        <f aca="true" t="shared" si="9" ref="H104:H119">SUM(F104*13)</f>
        <v>75.036</v>
      </c>
      <c r="I104" s="94">
        <f aca="true" t="shared" si="10" ref="I104:I124">SUM(H104*10%)</f>
        <v>7.5036000000000005</v>
      </c>
    </row>
    <row r="105" spans="2:9" ht="12.75">
      <c r="B105" s="62">
        <v>123007</v>
      </c>
      <c r="C105" s="32" t="s">
        <v>262</v>
      </c>
      <c r="D105" s="32" t="s">
        <v>9</v>
      </c>
      <c r="E105" s="63" t="s">
        <v>6</v>
      </c>
      <c r="F105" s="33">
        <v>2</v>
      </c>
      <c r="G105" s="83">
        <v>3231</v>
      </c>
      <c r="H105" s="21">
        <f t="shared" si="9"/>
        <v>26</v>
      </c>
      <c r="I105" s="94">
        <f t="shared" si="10"/>
        <v>2.6</v>
      </c>
    </row>
    <row r="106" spans="2:9" ht="12.75">
      <c r="B106" s="62">
        <v>123012</v>
      </c>
      <c r="C106" s="32" t="s">
        <v>262</v>
      </c>
      <c r="D106" s="32" t="s">
        <v>9</v>
      </c>
      <c r="E106" s="63" t="s">
        <v>6</v>
      </c>
      <c r="F106" s="33">
        <v>2.001</v>
      </c>
      <c r="G106" s="83">
        <v>3232</v>
      </c>
      <c r="H106" s="21">
        <f t="shared" si="9"/>
        <v>26.012999999999998</v>
      </c>
      <c r="I106" s="94">
        <f t="shared" si="10"/>
        <v>2.6013</v>
      </c>
    </row>
    <row r="107" spans="2:9" ht="12.75">
      <c r="B107" s="62">
        <v>126016</v>
      </c>
      <c r="C107" s="32" t="s">
        <v>311</v>
      </c>
      <c r="D107" s="32" t="s">
        <v>9</v>
      </c>
      <c r="E107" s="63" t="s">
        <v>87</v>
      </c>
      <c r="F107" s="33">
        <v>11.423</v>
      </c>
      <c r="G107" s="83">
        <v>4233</v>
      </c>
      <c r="H107" s="21">
        <f t="shared" si="9"/>
        <v>148.499</v>
      </c>
      <c r="I107" s="94">
        <f t="shared" si="10"/>
        <v>14.8499</v>
      </c>
    </row>
    <row r="108" spans="2:9" ht="12.75">
      <c r="B108" s="62">
        <v>126023</v>
      </c>
      <c r="C108" s="32" t="s">
        <v>311</v>
      </c>
      <c r="D108" s="32" t="s">
        <v>9</v>
      </c>
      <c r="E108" s="63" t="s">
        <v>87</v>
      </c>
      <c r="F108" s="33">
        <v>2.018</v>
      </c>
      <c r="G108" s="83">
        <v>4234</v>
      </c>
      <c r="H108" s="21">
        <f t="shared" si="9"/>
        <v>26.233999999999998</v>
      </c>
      <c r="I108" s="94">
        <f t="shared" si="10"/>
        <v>2.6234</v>
      </c>
    </row>
    <row r="109" spans="2:9" ht="12.75">
      <c r="B109" s="62">
        <v>127004</v>
      </c>
      <c r="C109" s="32" t="s">
        <v>263</v>
      </c>
      <c r="D109" s="32" t="s">
        <v>9</v>
      </c>
      <c r="E109" s="63" t="s">
        <v>87</v>
      </c>
      <c r="F109" s="33">
        <v>1.418</v>
      </c>
      <c r="G109" s="19">
        <v>4235</v>
      </c>
      <c r="H109" s="21">
        <f t="shared" si="9"/>
        <v>18.433999999999997</v>
      </c>
      <c r="I109" s="94">
        <f t="shared" si="10"/>
        <v>1.8434</v>
      </c>
    </row>
    <row r="110" spans="2:9" ht="12.75">
      <c r="B110" s="62">
        <v>128001</v>
      </c>
      <c r="C110" s="32" t="s">
        <v>263</v>
      </c>
      <c r="D110" s="32" t="s">
        <v>9</v>
      </c>
      <c r="E110" s="63" t="s">
        <v>87</v>
      </c>
      <c r="F110" s="33">
        <v>1.688</v>
      </c>
      <c r="G110" s="19">
        <v>4236</v>
      </c>
      <c r="H110" s="21">
        <f t="shared" si="9"/>
        <v>21.944</v>
      </c>
      <c r="I110" s="94">
        <f t="shared" si="10"/>
        <v>2.1944</v>
      </c>
    </row>
    <row r="111" spans="2:9" ht="12.75">
      <c r="B111" s="62">
        <v>128006</v>
      </c>
      <c r="C111" s="77" t="s">
        <v>263</v>
      </c>
      <c r="D111" s="32" t="s">
        <v>9</v>
      </c>
      <c r="E111" s="63" t="s">
        <v>87</v>
      </c>
      <c r="F111" s="33">
        <v>5.48</v>
      </c>
      <c r="G111" s="19">
        <v>4237</v>
      </c>
      <c r="H111" s="21">
        <f t="shared" si="9"/>
        <v>71.24000000000001</v>
      </c>
      <c r="I111" s="94">
        <f t="shared" si="10"/>
        <v>7.124000000000001</v>
      </c>
    </row>
    <row r="112" spans="2:9" ht="15.75" customHeight="1">
      <c r="B112" s="62">
        <v>128009</v>
      </c>
      <c r="C112" s="32" t="s">
        <v>263</v>
      </c>
      <c r="D112" s="32" t="s">
        <v>9</v>
      </c>
      <c r="E112" s="63" t="s">
        <v>87</v>
      </c>
      <c r="F112" s="72">
        <v>2.975</v>
      </c>
      <c r="G112" s="81">
        <v>4238</v>
      </c>
      <c r="H112" s="21">
        <f t="shared" si="9"/>
        <v>38.675000000000004</v>
      </c>
      <c r="I112" s="94">
        <f t="shared" si="10"/>
        <v>3.8675000000000006</v>
      </c>
    </row>
    <row r="113" spans="2:9" ht="15.75" customHeight="1">
      <c r="B113" s="62">
        <v>129002</v>
      </c>
      <c r="C113" s="32" t="s">
        <v>263</v>
      </c>
      <c r="D113" s="32" t="s">
        <v>9</v>
      </c>
      <c r="E113" s="63" t="s">
        <v>87</v>
      </c>
      <c r="F113" s="72">
        <v>7.999</v>
      </c>
      <c r="G113" s="81">
        <v>4239</v>
      </c>
      <c r="H113" s="21">
        <f t="shared" si="9"/>
        <v>103.987</v>
      </c>
      <c r="I113" s="94">
        <f t="shared" si="10"/>
        <v>10.3987</v>
      </c>
    </row>
    <row r="114" spans="2:9" ht="13.5" customHeight="1">
      <c r="B114" s="62">
        <v>129005</v>
      </c>
      <c r="C114" s="32" t="s">
        <v>311</v>
      </c>
      <c r="D114" s="32" t="s">
        <v>9</v>
      </c>
      <c r="E114" s="63" t="s">
        <v>87</v>
      </c>
      <c r="F114" s="72">
        <v>4.794</v>
      </c>
      <c r="G114" s="81">
        <v>4240</v>
      </c>
      <c r="H114" s="21">
        <f t="shared" si="9"/>
        <v>62.321999999999996</v>
      </c>
      <c r="I114" s="94">
        <f t="shared" si="10"/>
        <v>6.2322</v>
      </c>
    </row>
    <row r="115" spans="2:9" ht="13.5" customHeight="1">
      <c r="B115" s="62">
        <v>129008</v>
      </c>
      <c r="C115" s="32" t="s">
        <v>311</v>
      </c>
      <c r="D115" s="32" t="s">
        <v>9</v>
      </c>
      <c r="E115" s="63" t="s">
        <v>87</v>
      </c>
      <c r="F115" s="72">
        <v>6.3</v>
      </c>
      <c r="G115" s="81">
        <v>4241</v>
      </c>
      <c r="H115" s="21">
        <f t="shared" si="9"/>
        <v>81.89999999999999</v>
      </c>
      <c r="I115" s="94">
        <f t="shared" si="10"/>
        <v>8.19</v>
      </c>
    </row>
    <row r="116" spans="2:9" ht="12.75" customHeight="1">
      <c r="B116" s="62">
        <v>129010</v>
      </c>
      <c r="C116" s="32" t="s">
        <v>311</v>
      </c>
      <c r="D116" s="32" t="s">
        <v>9</v>
      </c>
      <c r="E116" s="63" t="s">
        <v>87</v>
      </c>
      <c r="F116" s="72">
        <v>3.431</v>
      </c>
      <c r="G116" s="81">
        <v>4242</v>
      </c>
      <c r="H116" s="21">
        <f t="shared" si="9"/>
        <v>44.603</v>
      </c>
      <c r="I116" s="94">
        <f t="shared" si="10"/>
        <v>4.4603</v>
      </c>
    </row>
    <row r="117" spans="2:9" ht="12.75" customHeight="1">
      <c r="B117" s="62">
        <v>129013</v>
      </c>
      <c r="C117" s="32" t="s">
        <v>263</v>
      </c>
      <c r="D117" s="32" t="s">
        <v>9</v>
      </c>
      <c r="E117" s="63" t="s">
        <v>87</v>
      </c>
      <c r="F117" s="72">
        <v>3.624</v>
      </c>
      <c r="G117" s="81">
        <v>4243</v>
      </c>
      <c r="H117" s="21">
        <f t="shared" si="9"/>
        <v>47.112</v>
      </c>
      <c r="I117" s="94">
        <f t="shared" si="10"/>
        <v>4.711200000000001</v>
      </c>
    </row>
    <row r="118" spans="2:9" ht="13.5" customHeight="1">
      <c r="B118" s="62">
        <v>129015</v>
      </c>
      <c r="C118" s="32" t="s">
        <v>311</v>
      </c>
      <c r="D118" s="32" t="s">
        <v>9</v>
      </c>
      <c r="E118" s="63" t="s">
        <v>87</v>
      </c>
      <c r="F118" s="72">
        <v>7.459</v>
      </c>
      <c r="G118" s="81">
        <v>4244</v>
      </c>
      <c r="H118" s="21">
        <f t="shared" si="9"/>
        <v>96.967</v>
      </c>
      <c r="I118" s="94">
        <f t="shared" si="10"/>
        <v>9.6967</v>
      </c>
    </row>
    <row r="119" spans="2:9" ht="13.5" customHeight="1">
      <c r="B119" s="61">
        <v>131001</v>
      </c>
      <c r="C119" s="57" t="s">
        <v>263</v>
      </c>
      <c r="D119" s="57" t="s">
        <v>9</v>
      </c>
      <c r="E119" s="63" t="s">
        <v>379</v>
      </c>
      <c r="F119" s="71">
        <v>1</v>
      </c>
      <c r="G119" s="19">
        <v>4245</v>
      </c>
      <c r="H119" s="21">
        <f t="shared" si="9"/>
        <v>13</v>
      </c>
      <c r="I119" s="94">
        <f t="shared" si="10"/>
        <v>1.3</v>
      </c>
    </row>
    <row r="120" spans="2:9" ht="12" customHeight="1">
      <c r="B120" s="61">
        <v>133003</v>
      </c>
      <c r="C120" s="57" t="s">
        <v>263</v>
      </c>
      <c r="D120" s="57" t="s">
        <v>9</v>
      </c>
      <c r="E120" s="63" t="s">
        <v>87</v>
      </c>
      <c r="F120" s="71">
        <v>11.178</v>
      </c>
      <c r="G120" s="19">
        <v>4246</v>
      </c>
      <c r="H120" s="21">
        <f>SUM(F120*13)</f>
        <v>145.31400000000002</v>
      </c>
      <c r="I120" s="94">
        <f t="shared" si="10"/>
        <v>14.531400000000003</v>
      </c>
    </row>
    <row r="121" spans="2:9" ht="12.75" customHeight="1">
      <c r="B121" s="62">
        <v>140001</v>
      </c>
      <c r="C121" s="32" t="s">
        <v>312</v>
      </c>
      <c r="D121" s="32" t="s">
        <v>9</v>
      </c>
      <c r="E121" s="63" t="s">
        <v>379</v>
      </c>
      <c r="F121" s="72">
        <v>6.846</v>
      </c>
      <c r="G121" s="19">
        <v>3235</v>
      </c>
      <c r="H121" s="21">
        <f>SUM(F121*13)</f>
        <v>88.998</v>
      </c>
      <c r="I121" s="94">
        <f t="shared" si="10"/>
        <v>8.8998</v>
      </c>
    </row>
    <row r="122" spans="2:9" ht="15.75" customHeight="1">
      <c r="B122" s="62">
        <v>145002</v>
      </c>
      <c r="C122" s="32" t="s">
        <v>312</v>
      </c>
      <c r="D122" s="32" t="s">
        <v>9</v>
      </c>
      <c r="E122" s="63" t="s">
        <v>66</v>
      </c>
      <c r="F122" s="72">
        <v>4.222</v>
      </c>
      <c r="G122" s="83">
        <v>3236</v>
      </c>
      <c r="H122" s="22">
        <f>SUM(F122*18)</f>
        <v>75.99600000000001</v>
      </c>
      <c r="I122" s="94">
        <f t="shared" si="10"/>
        <v>7.5996000000000015</v>
      </c>
    </row>
    <row r="123" spans="2:9" ht="14.25" customHeight="1">
      <c r="B123" s="62">
        <v>146001</v>
      </c>
      <c r="C123" s="32" t="s">
        <v>313</v>
      </c>
      <c r="D123" s="32" t="s">
        <v>9</v>
      </c>
      <c r="E123" s="63" t="s">
        <v>379</v>
      </c>
      <c r="F123" s="72">
        <v>3.001</v>
      </c>
      <c r="G123" s="19">
        <v>3237</v>
      </c>
      <c r="H123" s="21">
        <f>SUM(F123*13)</f>
        <v>39.013</v>
      </c>
      <c r="I123" s="94">
        <f t="shared" si="10"/>
        <v>3.9013</v>
      </c>
    </row>
    <row r="124" spans="2:9" ht="15" customHeight="1">
      <c r="B124" s="62">
        <v>172038</v>
      </c>
      <c r="C124" s="32" t="s">
        <v>314</v>
      </c>
      <c r="D124" s="32" t="s">
        <v>9</v>
      </c>
      <c r="E124" s="63" t="s">
        <v>99</v>
      </c>
      <c r="F124" s="72">
        <v>8.029</v>
      </c>
      <c r="G124" s="82">
        <v>3145</v>
      </c>
      <c r="H124" s="21">
        <f>SUM(F124*15)</f>
        <v>120.435</v>
      </c>
      <c r="I124" s="94">
        <f t="shared" si="10"/>
        <v>12.043500000000002</v>
      </c>
    </row>
    <row r="125" spans="2:9" ht="12.75">
      <c r="B125" s="105"/>
      <c r="C125" s="103"/>
      <c r="D125" s="107" t="s">
        <v>370</v>
      </c>
      <c r="E125" s="121"/>
      <c r="F125" s="122">
        <f>SUM(F8:F124)</f>
        <v>554.0569999999997</v>
      </c>
      <c r="G125" s="103"/>
      <c r="H125" s="103"/>
      <c r="I125" s="10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342"/>
  <sheetViews>
    <sheetView zoomScalePageLayoutView="0" workbookViewId="0" topLeftCell="A331">
      <selection activeCell="M21" sqref="M21"/>
    </sheetView>
  </sheetViews>
  <sheetFormatPr defaultColWidth="9.140625" defaultRowHeight="12.75"/>
  <cols>
    <col min="2" max="2" width="11.57421875" style="0" customWidth="1"/>
    <col min="3" max="3" width="20.57421875" style="0" customWidth="1"/>
    <col min="4" max="4" width="16.140625" style="0" customWidth="1"/>
    <col min="5" max="5" width="11.8515625" style="0" customWidth="1"/>
    <col min="6" max="6" width="12.7109375" style="0" customWidth="1"/>
    <col min="7" max="7" width="13.140625" style="0" customWidth="1"/>
    <col min="8" max="8" width="10.7109375" style="0" customWidth="1"/>
  </cols>
  <sheetData>
    <row r="4" spans="2:8" ht="12.75">
      <c r="B4" s="11" t="s">
        <v>391</v>
      </c>
      <c r="C4" s="14"/>
      <c r="D4" s="14"/>
      <c r="E4" s="14"/>
      <c r="F4" s="14"/>
      <c r="G4" s="14"/>
      <c r="H4" s="7"/>
    </row>
    <row r="5" spans="2:9" ht="12.75">
      <c r="B5" s="7"/>
      <c r="C5" s="23"/>
      <c r="D5" s="10"/>
      <c r="E5" s="10"/>
      <c r="F5" s="7"/>
      <c r="G5" s="7"/>
      <c r="H5" s="8"/>
      <c r="I5" s="8"/>
    </row>
    <row r="7" spans="1:9" ht="51">
      <c r="A7" s="41"/>
      <c r="B7" s="42" t="s">
        <v>268</v>
      </c>
      <c r="C7" s="43" t="s">
        <v>269</v>
      </c>
      <c r="D7" s="43" t="s">
        <v>0</v>
      </c>
      <c r="E7" s="42" t="s">
        <v>270</v>
      </c>
      <c r="F7" s="42" t="s">
        <v>271</v>
      </c>
      <c r="G7" s="42" t="s">
        <v>1</v>
      </c>
      <c r="H7" s="44" t="s">
        <v>267</v>
      </c>
      <c r="I7" s="16" t="s">
        <v>367</v>
      </c>
    </row>
    <row r="8" spans="1:9" ht="12.75">
      <c r="A8" s="45"/>
      <c r="B8" s="46">
        <v>83</v>
      </c>
      <c r="C8" s="47" t="s">
        <v>183</v>
      </c>
      <c r="D8" s="47" t="s">
        <v>184</v>
      </c>
      <c r="E8" s="47" t="s">
        <v>11</v>
      </c>
      <c r="F8" s="47">
        <v>2.496</v>
      </c>
      <c r="G8" s="48">
        <v>4273</v>
      </c>
      <c r="H8" s="49">
        <f>SUM(F8*15)</f>
        <v>37.44</v>
      </c>
      <c r="I8" s="94">
        <f aca="true" t="shared" si="0" ref="I8:I71">SUM(H8*10%)</f>
        <v>3.7439999999999998</v>
      </c>
    </row>
    <row r="9" spans="1:9" ht="12.75">
      <c r="A9" s="45"/>
      <c r="B9" s="46">
        <v>92</v>
      </c>
      <c r="C9" s="47" t="s">
        <v>190</v>
      </c>
      <c r="D9" s="47" t="s">
        <v>60</v>
      </c>
      <c r="E9" s="47" t="s">
        <v>59</v>
      </c>
      <c r="F9" s="47">
        <v>0.695</v>
      </c>
      <c r="G9" s="48">
        <v>4274</v>
      </c>
      <c r="H9" s="49">
        <f>SUM(F9*11)</f>
        <v>7.645</v>
      </c>
      <c r="I9" s="94">
        <f t="shared" si="0"/>
        <v>0.7645</v>
      </c>
    </row>
    <row r="10" spans="1:9" ht="12.75">
      <c r="A10" s="45"/>
      <c r="B10" s="46">
        <v>105</v>
      </c>
      <c r="C10" s="47" t="s">
        <v>191</v>
      </c>
      <c r="D10" s="47" t="s">
        <v>60</v>
      </c>
      <c r="E10" s="47" t="s">
        <v>6</v>
      </c>
      <c r="F10" s="47">
        <v>1.397</v>
      </c>
      <c r="G10" s="48">
        <v>4275</v>
      </c>
      <c r="H10" s="49">
        <f>SUM(F10*13)</f>
        <v>18.161</v>
      </c>
      <c r="I10" s="94">
        <f t="shared" si="0"/>
        <v>1.8161000000000003</v>
      </c>
    </row>
    <row r="11" spans="1:9" ht="12.75">
      <c r="A11" s="45"/>
      <c r="B11" s="46">
        <v>165</v>
      </c>
      <c r="C11" s="47" t="s">
        <v>191</v>
      </c>
      <c r="D11" s="47" t="s">
        <v>9</v>
      </c>
      <c r="E11" s="47" t="s">
        <v>6</v>
      </c>
      <c r="F11" s="47">
        <v>0.97</v>
      </c>
      <c r="G11" s="48">
        <v>4276</v>
      </c>
      <c r="H11" s="49">
        <f>SUM(F11*13)</f>
        <v>12.61</v>
      </c>
      <c r="I11" s="94">
        <f t="shared" si="0"/>
        <v>1.2610000000000001</v>
      </c>
    </row>
    <row r="12" spans="1:9" ht="12.75">
      <c r="A12" s="45"/>
      <c r="B12" s="46">
        <v>166</v>
      </c>
      <c r="C12" s="47" t="s">
        <v>191</v>
      </c>
      <c r="D12" s="47" t="s">
        <v>9</v>
      </c>
      <c r="E12" s="47" t="s">
        <v>6</v>
      </c>
      <c r="F12" s="47">
        <v>0.144</v>
      </c>
      <c r="G12" s="54">
        <v>3955</v>
      </c>
      <c r="H12" s="49">
        <f>SUM(F12*13)</f>
        <v>1.8719999999999999</v>
      </c>
      <c r="I12" s="95">
        <f t="shared" si="0"/>
        <v>0.1872</v>
      </c>
    </row>
    <row r="13" spans="1:9" ht="12.75">
      <c r="A13" s="45"/>
      <c r="B13" s="46">
        <v>1188</v>
      </c>
      <c r="C13" s="47" t="s">
        <v>110</v>
      </c>
      <c r="D13" s="47" t="s">
        <v>9</v>
      </c>
      <c r="E13" s="47" t="s">
        <v>23</v>
      </c>
      <c r="F13" s="47">
        <v>1.535</v>
      </c>
      <c r="G13" s="48">
        <v>4277</v>
      </c>
      <c r="H13" s="49">
        <f aca="true" t="shared" si="1" ref="H13:H44">SUM(F13*12)</f>
        <v>18.419999999999998</v>
      </c>
      <c r="I13" s="94">
        <f t="shared" si="0"/>
        <v>1.8419999999999999</v>
      </c>
    </row>
    <row r="14" spans="1:9" ht="12.75">
      <c r="A14" s="45"/>
      <c r="B14" s="46">
        <v>2138</v>
      </c>
      <c r="C14" s="47" t="s">
        <v>110</v>
      </c>
      <c r="D14" s="47" t="s">
        <v>9</v>
      </c>
      <c r="E14" s="47" t="s">
        <v>23</v>
      </c>
      <c r="F14" s="47">
        <v>0.348</v>
      </c>
      <c r="G14" s="48">
        <v>4278</v>
      </c>
      <c r="H14" s="49">
        <f t="shared" si="1"/>
        <v>4.176</v>
      </c>
      <c r="I14" s="95">
        <f t="shared" si="0"/>
        <v>0.4176</v>
      </c>
    </row>
    <row r="15" spans="1:9" ht="12.75">
      <c r="A15" s="45"/>
      <c r="B15" s="46">
        <v>2153</v>
      </c>
      <c r="C15" s="47" t="s">
        <v>110</v>
      </c>
      <c r="D15" s="47" t="s">
        <v>9</v>
      </c>
      <c r="E15" s="47" t="s">
        <v>23</v>
      </c>
      <c r="F15" s="47">
        <v>0.78</v>
      </c>
      <c r="G15" s="48">
        <v>4279</v>
      </c>
      <c r="H15" s="49">
        <f t="shared" si="1"/>
        <v>9.36</v>
      </c>
      <c r="I15" s="94">
        <f t="shared" si="0"/>
        <v>0.9359999999999999</v>
      </c>
    </row>
    <row r="16" spans="1:9" ht="12.75">
      <c r="A16" s="45"/>
      <c r="B16" s="46">
        <v>3056</v>
      </c>
      <c r="C16" s="47" t="s">
        <v>110</v>
      </c>
      <c r="D16" s="47" t="s">
        <v>9</v>
      </c>
      <c r="E16" s="47" t="s">
        <v>23</v>
      </c>
      <c r="F16" s="47">
        <v>1.289</v>
      </c>
      <c r="G16" s="54">
        <v>3364</v>
      </c>
      <c r="H16" s="49">
        <f t="shared" si="1"/>
        <v>15.468</v>
      </c>
      <c r="I16" s="94">
        <f t="shared" si="0"/>
        <v>1.5468000000000002</v>
      </c>
    </row>
    <row r="17" spans="1:9" ht="12.75">
      <c r="A17" s="45"/>
      <c r="B17" s="46">
        <v>3057</v>
      </c>
      <c r="C17" s="47" t="s">
        <v>110</v>
      </c>
      <c r="D17" s="47" t="s">
        <v>9</v>
      </c>
      <c r="E17" s="47" t="s">
        <v>23</v>
      </c>
      <c r="F17" s="47">
        <v>0.595</v>
      </c>
      <c r="G17" s="54">
        <v>3365</v>
      </c>
      <c r="H17" s="49">
        <f t="shared" si="1"/>
        <v>7.14</v>
      </c>
      <c r="I17" s="94">
        <f t="shared" si="0"/>
        <v>0.714</v>
      </c>
    </row>
    <row r="18" spans="1:9" ht="12.75">
      <c r="A18" s="45"/>
      <c r="B18" s="46">
        <v>3061</v>
      </c>
      <c r="C18" s="47" t="s">
        <v>110</v>
      </c>
      <c r="D18" s="47" t="s">
        <v>9</v>
      </c>
      <c r="E18" s="47" t="s">
        <v>23</v>
      </c>
      <c r="F18" s="47">
        <v>0.396</v>
      </c>
      <c r="G18" s="54">
        <v>3366</v>
      </c>
      <c r="H18" s="49">
        <f t="shared" si="1"/>
        <v>4.752000000000001</v>
      </c>
      <c r="I18" s="95">
        <f t="shared" si="0"/>
        <v>0.47520000000000007</v>
      </c>
    </row>
    <row r="19" spans="1:9" ht="12.75">
      <c r="A19" s="45"/>
      <c r="B19" s="46">
        <v>3062</v>
      </c>
      <c r="C19" s="47" t="s">
        <v>110</v>
      </c>
      <c r="D19" s="47" t="s">
        <v>9</v>
      </c>
      <c r="E19" s="47" t="s">
        <v>23</v>
      </c>
      <c r="F19" s="47">
        <v>0.816</v>
      </c>
      <c r="G19" s="48">
        <v>4280</v>
      </c>
      <c r="H19" s="49">
        <f t="shared" si="1"/>
        <v>9.792</v>
      </c>
      <c r="I19" s="94">
        <f t="shared" si="0"/>
        <v>0.9792000000000001</v>
      </c>
    </row>
    <row r="20" spans="1:9" ht="12.75">
      <c r="A20" s="45"/>
      <c r="B20" s="46">
        <v>3063</v>
      </c>
      <c r="C20" s="47" t="s">
        <v>110</v>
      </c>
      <c r="D20" s="47" t="s">
        <v>9</v>
      </c>
      <c r="E20" s="47" t="s">
        <v>23</v>
      </c>
      <c r="F20" s="47">
        <v>0.719</v>
      </c>
      <c r="G20" s="48">
        <v>4281</v>
      </c>
      <c r="H20" s="49">
        <f t="shared" si="1"/>
        <v>8.628</v>
      </c>
      <c r="I20" s="94">
        <f t="shared" si="0"/>
        <v>0.8628</v>
      </c>
    </row>
    <row r="21" spans="1:9" ht="12.75">
      <c r="A21" s="45"/>
      <c r="B21" s="46">
        <v>3065</v>
      </c>
      <c r="C21" s="47" t="s">
        <v>110</v>
      </c>
      <c r="D21" s="47" t="s">
        <v>9</v>
      </c>
      <c r="E21" s="47" t="s">
        <v>23</v>
      </c>
      <c r="F21" s="47">
        <v>0.464</v>
      </c>
      <c r="G21" s="48">
        <v>4282</v>
      </c>
      <c r="H21" s="49">
        <f t="shared" si="1"/>
        <v>5.5680000000000005</v>
      </c>
      <c r="I21" s="94">
        <f t="shared" si="0"/>
        <v>0.5568000000000001</v>
      </c>
    </row>
    <row r="22" spans="1:9" ht="12.75">
      <c r="A22" s="45"/>
      <c r="B22" s="46">
        <v>3066</v>
      </c>
      <c r="C22" s="47" t="s">
        <v>110</v>
      </c>
      <c r="D22" s="47" t="s">
        <v>9</v>
      </c>
      <c r="E22" s="47" t="s">
        <v>23</v>
      </c>
      <c r="F22" s="47">
        <v>0.462</v>
      </c>
      <c r="G22" s="48">
        <v>4283</v>
      </c>
      <c r="H22" s="49">
        <f t="shared" si="1"/>
        <v>5.5440000000000005</v>
      </c>
      <c r="I22" s="94">
        <f t="shared" si="0"/>
        <v>0.5544000000000001</v>
      </c>
    </row>
    <row r="23" spans="1:9" ht="12.75">
      <c r="A23" s="45"/>
      <c r="B23" s="46">
        <v>3069</v>
      </c>
      <c r="C23" s="47" t="s">
        <v>110</v>
      </c>
      <c r="D23" s="47" t="s">
        <v>9</v>
      </c>
      <c r="E23" s="47" t="s">
        <v>23</v>
      </c>
      <c r="F23" s="47">
        <v>0.34</v>
      </c>
      <c r="G23" s="48">
        <v>4284</v>
      </c>
      <c r="H23" s="49">
        <f t="shared" si="1"/>
        <v>4.08</v>
      </c>
      <c r="I23" s="95">
        <f t="shared" si="0"/>
        <v>0.40800000000000003</v>
      </c>
    </row>
    <row r="24" spans="1:9" ht="12.75">
      <c r="A24" s="45"/>
      <c r="B24" s="46">
        <v>3078</v>
      </c>
      <c r="C24" s="47" t="s">
        <v>110</v>
      </c>
      <c r="D24" s="47" t="s">
        <v>9</v>
      </c>
      <c r="E24" s="47" t="s">
        <v>23</v>
      </c>
      <c r="F24" s="47">
        <v>0.659</v>
      </c>
      <c r="G24" s="48">
        <v>4285</v>
      </c>
      <c r="H24" s="49">
        <f t="shared" si="1"/>
        <v>7.908</v>
      </c>
      <c r="I24" s="94">
        <f t="shared" si="0"/>
        <v>0.7908000000000001</v>
      </c>
    </row>
    <row r="25" spans="1:9" ht="12.75">
      <c r="A25" s="45"/>
      <c r="B25" s="46">
        <v>3080</v>
      </c>
      <c r="C25" s="47" t="s">
        <v>323</v>
      </c>
      <c r="D25" s="47" t="s">
        <v>9</v>
      </c>
      <c r="E25" s="50" t="s">
        <v>280</v>
      </c>
      <c r="F25" s="47">
        <v>0.471</v>
      </c>
      <c r="G25" s="54">
        <v>3506</v>
      </c>
      <c r="H25" s="49">
        <f t="shared" si="1"/>
        <v>5.651999999999999</v>
      </c>
      <c r="I25" s="94">
        <f t="shared" si="0"/>
        <v>0.5651999999999999</v>
      </c>
    </row>
    <row r="26" spans="1:9" ht="12.75">
      <c r="A26" s="45"/>
      <c r="B26" s="46">
        <v>3081</v>
      </c>
      <c r="C26" s="47" t="s">
        <v>323</v>
      </c>
      <c r="D26" s="47" t="s">
        <v>9</v>
      </c>
      <c r="E26" s="50" t="s">
        <v>280</v>
      </c>
      <c r="F26" s="47">
        <v>0.78</v>
      </c>
      <c r="G26" s="54">
        <v>3507</v>
      </c>
      <c r="H26" s="49">
        <f t="shared" si="1"/>
        <v>9.36</v>
      </c>
      <c r="I26" s="94">
        <f t="shared" si="0"/>
        <v>0.9359999999999999</v>
      </c>
    </row>
    <row r="27" spans="1:9" ht="12.75">
      <c r="A27" s="45"/>
      <c r="B27" s="46">
        <v>3082</v>
      </c>
      <c r="C27" s="47" t="s">
        <v>323</v>
      </c>
      <c r="D27" s="47" t="s">
        <v>9</v>
      </c>
      <c r="E27" s="50" t="s">
        <v>280</v>
      </c>
      <c r="F27" s="47">
        <v>0.635</v>
      </c>
      <c r="G27" s="54">
        <v>3508</v>
      </c>
      <c r="H27" s="49">
        <f t="shared" si="1"/>
        <v>7.62</v>
      </c>
      <c r="I27" s="94">
        <f t="shared" si="0"/>
        <v>0.762</v>
      </c>
    </row>
    <row r="28" spans="1:9" ht="12.75">
      <c r="A28" s="45"/>
      <c r="B28" s="46">
        <v>3085</v>
      </c>
      <c r="C28" s="47" t="s">
        <v>323</v>
      </c>
      <c r="D28" s="47" t="s">
        <v>9</v>
      </c>
      <c r="E28" s="50" t="s">
        <v>280</v>
      </c>
      <c r="F28" s="47">
        <v>0.38</v>
      </c>
      <c r="G28" s="54">
        <v>3509</v>
      </c>
      <c r="H28" s="49">
        <f t="shared" si="1"/>
        <v>4.5600000000000005</v>
      </c>
      <c r="I28" s="95">
        <f t="shared" si="0"/>
        <v>0.45600000000000007</v>
      </c>
    </row>
    <row r="29" spans="1:9" ht="12.75">
      <c r="A29" s="45"/>
      <c r="B29" s="46">
        <v>3087</v>
      </c>
      <c r="C29" s="47" t="s">
        <v>323</v>
      </c>
      <c r="D29" s="47" t="s">
        <v>9</v>
      </c>
      <c r="E29" s="50" t="s">
        <v>280</v>
      </c>
      <c r="F29" s="47">
        <v>0.789</v>
      </c>
      <c r="G29" s="54">
        <v>3510</v>
      </c>
      <c r="H29" s="49">
        <f t="shared" si="1"/>
        <v>9.468</v>
      </c>
      <c r="I29" s="94">
        <f t="shared" si="0"/>
        <v>0.9468000000000001</v>
      </c>
    </row>
    <row r="30" spans="1:9" ht="12.75">
      <c r="A30" s="45"/>
      <c r="B30" s="46">
        <v>3089</v>
      </c>
      <c r="C30" s="47" t="s">
        <v>323</v>
      </c>
      <c r="D30" s="47" t="s">
        <v>9</v>
      </c>
      <c r="E30" s="50" t="s">
        <v>280</v>
      </c>
      <c r="F30" s="47">
        <v>0.69</v>
      </c>
      <c r="G30" s="54">
        <v>3511</v>
      </c>
      <c r="H30" s="49">
        <f t="shared" si="1"/>
        <v>8.28</v>
      </c>
      <c r="I30" s="94">
        <f t="shared" si="0"/>
        <v>0.828</v>
      </c>
    </row>
    <row r="31" spans="1:9" ht="12.75">
      <c r="A31" s="45"/>
      <c r="B31" s="46">
        <v>3108</v>
      </c>
      <c r="C31" s="47" t="s">
        <v>323</v>
      </c>
      <c r="D31" s="47" t="s">
        <v>9</v>
      </c>
      <c r="E31" s="50" t="s">
        <v>280</v>
      </c>
      <c r="F31" s="47">
        <v>0.349</v>
      </c>
      <c r="G31" s="54">
        <v>3512</v>
      </c>
      <c r="H31" s="49">
        <f t="shared" si="1"/>
        <v>4.188</v>
      </c>
      <c r="I31" s="95">
        <f t="shared" si="0"/>
        <v>0.4188</v>
      </c>
    </row>
    <row r="32" spans="1:9" ht="12.75">
      <c r="A32" s="45"/>
      <c r="B32" s="46">
        <v>3112</v>
      </c>
      <c r="C32" s="47" t="s">
        <v>323</v>
      </c>
      <c r="D32" s="47" t="s">
        <v>9</v>
      </c>
      <c r="E32" s="50" t="s">
        <v>280</v>
      </c>
      <c r="F32" s="47">
        <v>1.08</v>
      </c>
      <c r="G32" s="54">
        <v>3513</v>
      </c>
      <c r="H32" s="49">
        <f t="shared" si="1"/>
        <v>12.96</v>
      </c>
      <c r="I32" s="94">
        <f t="shared" si="0"/>
        <v>1.2960000000000003</v>
      </c>
    </row>
    <row r="33" spans="1:9" ht="12.75">
      <c r="A33" s="45"/>
      <c r="B33" s="46">
        <v>3114</v>
      </c>
      <c r="C33" s="47" t="s">
        <v>323</v>
      </c>
      <c r="D33" s="47" t="s">
        <v>9</v>
      </c>
      <c r="E33" s="50" t="s">
        <v>280</v>
      </c>
      <c r="F33" s="47">
        <v>0.891</v>
      </c>
      <c r="G33" s="54">
        <v>3514</v>
      </c>
      <c r="H33" s="49">
        <f t="shared" si="1"/>
        <v>10.692</v>
      </c>
      <c r="I33" s="94">
        <f t="shared" si="0"/>
        <v>1.0692000000000002</v>
      </c>
    </row>
    <row r="34" spans="1:9" ht="12.75">
      <c r="A34" s="45"/>
      <c r="B34" s="46">
        <v>3116</v>
      </c>
      <c r="C34" s="47" t="s">
        <v>323</v>
      </c>
      <c r="D34" s="47" t="s">
        <v>9</v>
      </c>
      <c r="E34" s="50" t="s">
        <v>280</v>
      </c>
      <c r="F34" s="47">
        <v>1.036</v>
      </c>
      <c r="G34" s="54">
        <v>3515</v>
      </c>
      <c r="H34" s="49">
        <f t="shared" si="1"/>
        <v>12.432</v>
      </c>
      <c r="I34" s="94">
        <f t="shared" si="0"/>
        <v>1.2432</v>
      </c>
    </row>
    <row r="35" spans="1:9" ht="12.75">
      <c r="A35" s="45"/>
      <c r="B35" s="46">
        <v>3120</v>
      </c>
      <c r="C35" s="47" t="s">
        <v>110</v>
      </c>
      <c r="D35" s="47" t="s">
        <v>9</v>
      </c>
      <c r="E35" s="47" t="s">
        <v>23</v>
      </c>
      <c r="F35" s="47">
        <v>0.739</v>
      </c>
      <c r="G35" s="48">
        <v>4286</v>
      </c>
      <c r="H35" s="49">
        <f t="shared" si="1"/>
        <v>8.868</v>
      </c>
      <c r="I35" s="94">
        <f t="shared" si="0"/>
        <v>0.8868</v>
      </c>
    </row>
    <row r="36" spans="1:9" ht="12.75">
      <c r="A36" s="45"/>
      <c r="B36" s="46">
        <v>3122</v>
      </c>
      <c r="C36" s="47" t="s">
        <v>323</v>
      </c>
      <c r="D36" s="47" t="s">
        <v>9</v>
      </c>
      <c r="E36" s="50" t="s">
        <v>280</v>
      </c>
      <c r="F36" s="47">
        <v>1.754</v>
      </c>
      <c r="G36" s="54">
        <v>3516</v>
      </c>
      <c r="H36" s="49">
        <f t="shared" si="1"/>
        <v>21.048000000000002</v>
      </c>
      <c r="I36" s="94">
        <f t="shared" si="0"/>
        <v>2.1048000000000004</v>
      </c>
    </row>
    <row r="37" spans="1:9" ht="12.75">
      <c r="A37" s="45"/>
      <c r="B37" s="46">
        <v>3123</v>
      </c>
      <c r="C37" s="47" t="s">
        <v>323</v>
      </c>
      <c r="D37" s="47" t="s">
        <v>9</v>
      </c>
      <c r="E37" s="50" t="s">
        <v>280</v>
      </c>
      <c r="F37" s="47">
        <v>0.186</v>
      </c>
      <c r="G37" s="54">
        <v>3518</v>
      </c>
      <c r="H37" s="49">
        <f t="shared" si="1"/>
        <v>2.232</v>
      </c>
      <c r="I37" s="95">
        <f t="shared" si="0"/>
        <v>0.22320000000000004</v>
      </c>
    </row>
    <row r="38" spans="1:9" ht="12.75">
      <c r="A38" s="45"/>
      <c r="B38" s="46">
        <v>3125</v>
      </c>
      <c r="C38" s="47" t="s">
        <v>110</v>
      </c>
      <c r="D38" s="47" t="s">
        <v>9</v>
      </c>
      <c r="E38" s="47" t="s">
        <v>23</v>
      </c>
      <c r="F38" s="47">
        <v>0.674</v>
      </c>
      <c r="G38" s="48">
        <v>4287</v>
      </c>
      <c r="H38" s="49">
        <f t="shared" si="1"/>
        <v>8.088000000000001</v>
      </c>
      <c r="I38" s="94">
        <f t="shared" si="0"/>
        <v>0.8088000000000002</v>
      </c>
    </row>
    <row r="39" spans="1:9" ht="12.75">
      <c r="A39" s="45"/>
      <c r="B39" s="46">
        <v>3891</v>
      </c>
      <c r="C39" s="47" t="s">
        <v>323</v>
      </c>
      <c r="D39" s="47" t="s">
        <v>9</v>
      </c>
      <c r="E39" s="50" t="s">
        <v>280</v>
      </c>
      <c r="F39" s="47">
        <v>0.626</v>
      </c>
      <c r="G39" s="54">
        <v>3519</v>
      </c>
      <c r="H39" s="49">
        <f t="shared" si="1"/>
        <v>7.5120000000000005</v>
      </c>
      <c r="I39" s="94">
        <f t="shared" si="0"/>
        <v>0.7512000000000001</v>
      </c>
    </row>
    <row r="40" spans="1:9" ht="12.75">
      <c r="A40" s="45"/>
      <c r="B40" s="46">
        <v>3969</v>
      </c>
      <c r="C40" s="47" t="s">
        <v>110</v>
      </c>
      <c r="D40" s="47" t="s">
        <v>9</v>
      </c>
      <c r="E40" s="47" t="s">
        <v>23</v>
      </c>
      <c r="F40" s="47">
        <v>0.843</v>
      </c>
      <c r="G40" s="48">
        <v>4288</v>
      </c>
      <c r="H40" s="49">
        <f t="shared" si="1"/>
        <v>10.116</v>
      </c>
      <c r="I40" s="94">
        <f t="shared" si="0"/>
        <v>1.0116</v>
      </c>
    </row>
    <row r="41" spans="1:9" ht="12.75">
      <c r="A41" s="45"/>
      <c r="B41" s="46">
        <v>3972</v>
      </c>
      <c r="C41" s="47" t="s">
        <v>110</v>
      </c>
      <c r="D41" s="47" t="s">
        <v>9</v>
      </c>
      <c r="E41" s="47" t="s">
        <v>23</v>
      </c>
      <c r="F41" s="47">
        <v>0.36</v>
      </c>
      <c r="G41" s="48">
        <v>4289</v>
      </c>
      <c r="H41" s="49">
        <f t="shared" si="1"/>
        <v>4.32</v>
      </c>
      <c r="I41" s="95">
        <f t="shared" si="0"/>
        <v>0.43200000000000005</v>
      </c>
    </row>
    <row r="42" spans="1:9" ht="12.75">
      <c r="A42" s="45"/>
      <c r="B42" s="46">
        <v>3973</v>
      </c>
      <c r="C42" s="47" t="s">
        <v>110</v>
      </c>
      <c r="D42" s="47" t="s">
        <v>9</v>
      </c>
      <c r="E42" s="47" t="s">
        <v>23</v>
      </c>
      <c r="F42" s="47">
        <v>0.519</v>
      </c>
      <c r="G42" s="48">
        <v>4290</v>
      </c>
      <c r="H42" s="49">
        <f t="shared" si="1"/>
        <v>6.228</v>
      </c>
      <c r="I42" s="94">
        <f t="shared" si="0"/>
        <v>0.6228</v>
      </c>
    </row>
    <row r="43" spans="1:9" ht="12.75">
      <c r="A43" s="45"/>
      <c r="B43" s="46">
        <v>3984</v>
      </c>
      <c r="C43" s="47" t="s">
        <v>110</v>
      </c>
      <c r="D43" s="47" t="s">
        <v>9</v>
      </c>
      <c r="E43" s="47" t="s">
        <v>23</v>
      </c>
      <c r="F43" s="47">
        <v>0.66</v>
      </c>
      <c r="G43" s="48">
        <v>4291</v>
      </c>
      <c r="H43" s="49">
        <f t="shared" si="1"/>
        <v>7.92</v>
      </c>
      <c r="I43" s="94">
        <f t="shared" si="0"/>
        <v>0.792</v>
      </c>
    </row>
    <row r="44" spans="1:9" ht="12.75">
      <c r="A44" s="45"/>
      <c r="B44" s="46">
        <v>3985</v>
      </c>
      <c r="C44" s="47" t="s">
        <v>110</v>
      </c>
      <c r="D44" s="47" t="s">
        <v>9</v>
      </c>
      <c r="E44" s="47" t="s">
        <v>23</v>
      </c>
      <c r="F44" s="47">
        <v>1.339</v>
      </c>
      <c r="G44" s="48">
        <v>4292</v>
      </c>
      <c r="H44" s="49">
        <f t="shared" si="1"/>
        <v>16.067999999999998</v>
      </c>
      <c r="I44" s="94">
        <f t="shared" si="0"/>
        <v>1.6067999999999998</v>
      </c>
    </row>
    <row r="45" spans="1:9" ht="12.75">
      <c r="A45" s="45"/>
      <c r="B45" s="46">
        <v>7002</v>
      </c>
      <c r="C45" s="47" t="s">
        <v>323</v>
      </c>
      <c r="D45" s="47" t="s">
        <v>9</v>
      </c>
      <c r="E45" s="50" t="s">
        <v>280</v>
      </c>
      <c r="F45" s="47">
        <v>0.187</v>
      </c>
      <c r="G45" s="54">
        <v>3520</v>
      </c>
      <c r="H45" s="49">
        <f aca="true" t="shared" si="2" ref="H45:H76">SUM(F45*12)</f>
        <v>2.2439999999999998</v>
      </c>
      <c r="I45" s="95">
        <f t="shared" si="0"/>
        <v>0.2244</v>
      </c>
    </row>
    <row r="46" spans="1:9" ht="12.75">
      <c r="A46" s="45"/>
      <c r="B46" s="46">
        <v>8003</v>
      </c>
      <c r="C46" s="47" t="s">
        <v>203</v>
      </c>
      <c r="D46" s="47" t="s">
        <v>9</v>
      </c>
      <c r="E46" s="47" t="s">
        <v>23</v>
      </c>
      <c r="F46" s="47">
        <v>0.939</v>
      </c>
      <c r="G46" s="48">
        <v>4293</v>
      </c>
      <c r="H46" s="49">
        <f t="shared" si="2"/>
        <v>11.267999999999999</v>
      </c>
      <c r="I46" s="94">
        <f t="shared" si="0"/>
        <v>1.1268</v>
      </c>
    </row>
    <row r="47" spans="1:9" ht="12.75">
      <c r="A47" s="45"/>
      <c r="B47" s="46">
        <v>8013</v>
      </c>
      <c r="C47" s="47" t="s">
        <v>203</v>
      </c>
      <c r="D47" s="47" t="s">
        <v>9</v>
      </c>
      <c r="E47" s="47" t="s">
        <v>23</v>
      </c>
      <c r="F47" s="47">
        <v>0.402</v>
      </c>
      <c r="G47" s="48">
        <v>4294</v>
      </c>
      <c r="H47" s="49">
        <f t="shared" si="2"/>
        <v>4.824</v>
      </c>
      <c r="I47" s="95">
        <f t="shared" si="0"/>
        <v>0.4824</v>
      </c>
    </row>
    <row r="48" spans="1:9" ht="12.75">
      <c r="A48" s="45"/>
      <c r="B48" s="46">
        <v>8014</v>
      </c>
      <c r="C48" s="47" t="s">
        <v>203</v>
      </c>
      <c r="D48" s="47" t="s">
        <v>9</v>
      </c>
      <c r="E48" s="47" t="s">
        <v>23</v>
      </c>
      <c r="F48" s="47">
        <v>1.374</v>
      </c>
      <c r="G48" s="48">
        <v>4295</v>
      </c>
      <c r="H48" s="49">
        <f t="shared" si="2"/>
        <v>16.488</v>
      </c>
      <c r="I48" s="94">
        <f t="shared" si="0"/>
        <v>1.6488</v>
      </c>
    </row>
    <row r="49" spans="1:9" ht="12.75">
      <c r="A49" s="45"/>
      <c r="B49" s="46">
        <v>8019</v>
      </c>
      <c r="C49" s="47" t="s">
        <v>203</v>
      </c>
      <c r="D49" s="47" t="s">
        <v>9</v>
      </c>
      <c r="E49" s="47" t="s">
        <v>23</v>
      </c>
      <c r="F49" s="47">
        <v>0.778</v>
      </c>
      <c r="G49" s="48">
        <v>4296</v>
      </c>
      <c r="H49" s="49">
        <f t="shared" si="2"/>
        <v>9.336</v>
      </c>
      <c r="I49" s="94">
        <f t="shared" si="0"/>
        <v>0.9336000000000001</v>
      </c>
    </row>
    <row r="50" spans="1:9" ht="12.75">
      <c r="A50" s="45"/>
      <c r="B50" s="46">
        <v>10796</v>
      </c>
      <c r="C50" s="47" t="s">
        <v>213</v>
      </c>
      <c r="D50" s="47" t="s">
        <v>9</v>
      </c>
      <c r="E50" s="47" t="s">
        <v>23</v>
      </c>
      <c r="F50" s="47">
        <v>1.062</v>
      </c>
      <c r="G50" s="48">
        <v>4297</v>
      </c>
      <c r="H50" s="49">
        <f t="shared" si="2"/>
        <v>12.744</v>
      </c>
      <c r="I50" s="94">
        <f t="shared" si="0"/>
        <v>1.2744</v>
      </c>
    </row>
    <row r="51" spans="1:9" ht="12.75">
      <c r="A51" s="45"/>
      <c r="B51" s="46">
        <v>10847</v>
      </c>
      <c r="C51" s="47" t="s">
        <v>213</v>
      </c>
      <c r="D51" s="47" t="s">
        <v>9</v>
      </c>
      <c r="E51" s="47" t="s">
        <v>23</v>
      </c>
      <c r="F51" s="47">
        <v>0.654</v>
      </c>
      <c r="G51" s="48">
        <v>4298</v>
      </c>
      <c r="H51" s="49">
        <f t="shared" si="2"/>
        <v>7.848000000000001</v>
      </c>
      <c r="I51" s="94">
        <f t="shared" si="0"/>
        <v>0.7848000000000002</v>
      </c>
    </row>
    <row r="52" spans="1:9" ht="12.75">
      <c r="A52" s="45"/>
      <c r="B52" s="46">
        <v>10848</v>
      </c>
      <c r="C52" s="47" t="s">
        <v>213</v>
      </c>
      <c r="D52" s="47" t="s">
        <v>9</v>
      </c>
      <c r="E52" s="47" t="s">
        <v>23</v>
      </c>
      <c r="F52" s="47">
        <v>2.67</v>
      </c>
      <c r="G52" s="48">
        <v>4299</v>
      </c>
      <c r="H52" s="49">
        <f t="shared" si="2"/>
        <v>32.04</v>
      </c>
      <c r="I52" s="94">
        <f t="shared" si="0"/>
        <v>3.204</v>
      </c>
    </row>
    <row r="53" spans="1:9" ht="12.75">
      <c r="A53" s="45"/>
      <c r="B53" s="46">
        <v>10916</v>
      </c>
      <c r="C53" s="47" t="s">
        <v>213</v>
      </c>
      <c r="D53" s="47" t="s">
        <v>9</v>
      </c>
      <c r="E53" s="47" t="s">
        <v>23</v>
      </c>
      <c r="F53" s="47">
        <v>2.376</v>
      </c>
      <c r="G53" s="48">
        <v>4300</v>
      </c>
      <c r="H53" s="49">
        <f t="shared" si="2"/>
        <v>28.512</v>
      </c>
      <c r="I53" s="94">
        <f t="shared" si="0"/>
        <v>2.8512000000000004</v>
      </c>
    </row>
    <row r="54" spans="1:9" ht="12.75">
      <c r="A54" s="45"/>
      <c r="B54" s="46">
        <v>11003</v>
      </c>
      <c r="C54" s="47" t="s">
        <v>214</v>
      </c>
      <c r="D54" s="47" t="s">
        <v>9</v>
      </c>
      <c r="E54" s="47" t="s">
        <v>23</v>
      </c>
      <c r="F54" s="47">
        <v>0.276</v>
      </c>
      <c r="G54" s="48">
        <v>4301</v>
      </c>
      <c r="H54" s="49">
        <f t="shared" si="2"/>
        <v>3.3120000000000003</v>
      </c>
      <c r="I54" s="95">
        <f t="shared" si="0"/>
        <v>0.33120000000000005</v>
      </c>
    </row>
    <row r="55" spans="1:9" ht="12.75">
      <c r="A55" s="45"/>
      <c r="B55" s="91">
        <v>11141</v>
      </c>
      <c r="C55" s="47" t="s">
        <v>214</v>
      </c>
      <c r="D55" s="47" t="s">
        <v>9</v>
      </c>
      <c r="E55" s="47" t="s">
        <v>23</v>
      </c>
      <c r="F55" s="47">
        <v>2.733</v>
      </c>
      <c r="G55" s="54">
        <v>3956</v>
      </c>
      <c r="H55" s="49">
        <f t="shared" si="2"/>
        <v>32.796</v>
      </c>
      <c r="I55" s="94">
        <f t="shared" si="0"/>
        <v>3.2796000000000003</v>
      </c>
    </row>
    <row r="56" spans="1:9" ht="12.75">
      <c r="A56" s="45"/>
      <c r="B56" s="46">
        <v>11859</v>
      </c>
      <c r="C56" s="47" t="s">
        <v>214</v>
      </c>
      <c r="D56" s="47" t="s">
        <v>9</v>
      </c>
      <c r="E56" s="47" t="s">
        <v>23</v>
      </c>
      <c r="F56" s="47">
        <v>2.379</v>
      </c>
      <c r="G56" s="48">
        <v>4302</v>
      </c>
      <c r="H56" s="49">
        <f t="shared" si="2"/>
        <v>28.548000000000002</v>
      </c>
      <c r="I56" s="94">
        <f t="shared" si="0"/>
        <v>2.8548000000000004</v>
      </c>
    </row>
    <row r="57" spans="1:9" ht="12.75">
      <c r="A57" s="45"/>
      <c r="B57" s="46">
        <v>11860</v>
      </c>
      <c r="C57" s="47" t="s">
        <v>214</v>
      </c>
      <c r="D57" s="47" t="s">
        <v>9</v>
      </c>
      <c r="E57" s="47" t="s">
        <v>23</v>
      </c>
      <c r="F57" s="47">
        <v>0.538</v>
      </c>
      <c r="G57" s="48">
        <v>4303</v>
      </c>
      <c r="H57" s="49">
        <f t="shared" si="2"/>
        <v>6.456</v>
      </c>
      <c r="I57" s="94">
        <f t="shared" si="0"/>
        <v>0.6456000000000001</v>
      </c>
    </row>
    <row r="58" spans="1:9" ht="12.75">
      <c r="A58" s="45"/>
      <c r="B58" s="91">
        <v>11863</v>
      </c>
      <c r="C58" s="47" t="s">
        <v>214</v>
      </c>
      <c r="D58" s="47" t="s">
        <v>9</v>
      </c>
      <c r="E58" s="47" t="s">
        <v>23</v>
      </c>
      <c r="F58" s="47">
        <v>1.06</v>
      </c>
      <c r="G58" s="54">
        <v>3957</v>
      </c>
      <c r="H58" s="49">
        <f t="shared" si="2"/>
        <v>12.72</v>
      </c>
      <c r="I58" s="94">
        <f t="shared" si="0"/>
        <v>1.2720000000000002</v>
      </c>
    </row>
    <row r="59" spans="1:9" ht="12.75">
      <c r="A59" s="45"/>
      <c r="B59" s="46">
        <v>11907</v>
      </c>
      <c r="C59" s="47" t="s">
        <v>214</v>
      </c>
      <c r="D59" s="47" t="s">
        <v>9</v>
      </c>
      <c r="E59" s="47" t="s">
        <v>23</v>
      </c>
      <c r="F59" s="47">
        <v>0.611</v>
      </c>
      <c r="G59" s="48">
        <v>4312</v>
      </c>
      <c r="H59" s="49">
        <f t="shared" si="2"/>
        <v>7.332</v>
      </c>
      <c r="I59" s="94">
        <f t="shared" si="0"/>
        <v>0.7332000000000001</v>
      </c>
    </row>
    <row r="60" spans="1:9" ht="12.75">
      <c r="A60" s="45"/>
      <c r="B60" s="46">
        <v>12799</v>
      </c>
      <c r="C60" s="47" t="s">
        <v>214</v>
      </c>
      <c r="D60" s="47" t="s">
        <v>9</v>
      </c>
      <c r="E60" s="47" t="s">
        <v>23</v>
      </c>
      <c r="F60" s="47">
        <v>1.323</v>
      </c>
      <c r="G60" s="48">
        <v>4313</v>
      </c>
      <c r="H60" s="49">
        <f t="shared" si="2"/>
        <v>15.876</v>
      </c>
      <c r="I60" s="94">
        <f t="shared" si="0"/>
        <v>1.5876000000000001</v>
      </c>
    </row>
    <row r="61" spans="1:9" ht="12.75">
      <c r="A61" s="45"/>
      <c r="B61" s="46">
        <v>12804</v>
      </c>
      <c r="C61" s="47" t="s">
        <v>214</v>
      </c>
      <c r="D61" s="47" t="s">
        <v>9</v>
      </c>
      <c r="E61" s="47" t="s">
        <v>23</v>
      </c>
      <c r="F61" s="47">
        <v>0.535</v>
      </c>
      <c r="G61" s="48">
        <v>4314</v>
      </c>
      <c r="H61" s="49">
        <f t="shared" si="2"/>
        <v>6.42</v>
      </c>
      <c r="I61" s="94">
        <f t="shared" si="0"/>
        <v>0.642</v>
      </c>
    </row>
    <row r="62" spans="1:9" ht="12.75">
      <c r="A62" s="45"/>
      <c r="B62" s="46">
        <v>12805</v>
      </c>
      <c r="C62" s="47" t="s">
        <v>214</v>
      </c>
      <c r="D62" s="47" t="s">
        <v>9</v>
      </c>
      <c r="E62" s="47" t="s">
        <v>23</v>
      </c>
      <c r="F62" s="47">
        <v>0.066</v>
      </c>
      <c r="G62" s="48">
        <v>4315</v>
      </c>
      <c r="H62" s="49">
        <f t="shared" si="2"/>
        <v>0.792</v>
      </c>
      <c r="I62" s="95">
        <f t="shared" si="0"/>
        <v>0.0792</v>
      </c>
    </row>
    <row r="63" spans="1:9" ht="12.75">
      <c r="A63" s="45"/>
      <c r="B63" s="46">
        <v>12806</v>
      </c>
      <c r="C63" s="47" t="s">
        <v>214</v>
      </c>
      <c r="D63" s="47" t="s">
        <v>9</v>
      </c>
      <c r="E63" s="47" t="s">
        <v>23</v>
      </c>
      <c r="F63" s="47">
        <v>0.079</v>
      </c>
      <c r="G63" s="48">
        <v>4316</v>
      </c>
      <c r="H63" s="49">
        <f t="shared" si="2"/>
        <v>0.948</v>
      </c>
      <c r="I63" s="95">
        <f t="shared" si="0"/>
        <v>0.0948</v>
      </c>
    </row>
    <row r="64" spans="1:9" ht="12.75">
      <c r="A64" s="45"/>
      <c r="B64" s="46">
        <v>12827</v>
      </c>
      <c r="C64" s="47" t="s">
        <v>214</v>
      </c>
      <c r="D64" s="47" t="s">
        <v>9</v>
      </c>
      <c r="E64" s="47" t="s">
        <v>23</v>
      </c>
      <c r="F64" s="47">
        <v>0.447</v>
      </c>
      <c r="G64" s="48">
        <v>4317</v>
      </c>
      <c r="H64" s="49">
        <f t="shared" si="2"/>
        <v>5.364</v>
      </c>
      <c r="I64" s="94">
        <f t="shared" si="0"/>
        <v>0.5364</v>
      </c>
    </row>
    <row r="65" spans="1:9" ht="12.75">
      <c r="A65" s="45"/>
      <c r="B65" s="46">
        <v>12833</v>
      </c>
      <c r="C65" s="47" t="s">
        <v>215</v>
      </c>
      <c r="D65" s="47" t="s">
        <v>9</v>
      </c>
      <c r="E65" s="47" t="s">
        <v>23</v>
      </c>
      <c r="F65" s="47">
        <v>0.556</v>
      </c>
      <c r="G65" s="54">
        <v>2764</v>
      </c>
      <c r="H65" s="49">
        <f t="shared" si="2"/>
        <v>6.672000000000001</v>
      </c>
      <c r="I65" s="94">
        <f t="shared" si="0"/>
        <v>0.6672000000000001</v>
      </c>
    </row>
    <row r="66" spans="1:9" ht="12.75">
      <c r="A66" s="45"/>
      <c r="B66" s="46">
        <v>12834</v>
      </c>
      <c r="C66" s="47" t="s">
        <v>214</v>
      </c>
      <c r="D66" s="47" t="s">
        <v>9</v>
      </c>
      <c r="E66" s="47" t="s">
        <v>23</v>
      </c>
      <c r="F66" s="47">
        <v>1.105</v>
      </c>
      <c r="G66" s="48">
        <v>4318</v>
      </c>
      <c r="H66" s="49">
        <f t="shared" si="2"/>
        <v>13.26</v>
      </c>
      <c r="I66" s="94">
        <f t="shared" si="0"/>
        <v>1.326</v>
      </c>
    </row>
    <row r="67" spans="1:9" ht="12.75">
      <c r="A67" s="45"/>
      <c r="B67" s="46">
        <v>12850</v>
      </c>
      <c r="C67" s="47" t="s">
        <v>214</v>
      </c>
      <c r="D67" s="47" t="s">
        <v>9</v>
      </c>
      <c r="E67" s="47" t="s">
        <v>23</v>
      </c>
      <c r="F67" s="47">
        <v>1.109</v>
      </c>
      <c r="G67" s="48">
        <v>4319</v>
      </c>
      <c r="H67" s="49">
        <f t="shared" si="2"/>
        <v>13.308</v>
      </c>
      <c r="I67" s="94">
        <f t="shared" si="0"/>
        <v>1.3308</v>
      </c>
    </row>
    <row r="68" spans="1:9" ht="12.75">
      <c r="A68" s="45"/>
      <c r="B68" s="46">
        <v>12852</v>
      </c>
      <c r="C68" s="47" t="s">
        <v>214</v>
      </c>
      <c r="D68" s="47" t="s">
        <v>9</v>
      </c>
      <c r="E68" s="47" t="s">
        <v>23</v>
      </c>
      <c r="F68" s="47">
        <v>0.365</v>
      </c>
      <c r="G68" s="48">
        <v>4320</v>
      </c>
      <c r="H68" s="49">
        <f t="shared" si="2"/>
        <v>4.38</v>
      </c>
      <c r="I68" s="95">
        <f t="shared" si="0"/>
        <v>0.438</v>
      </c>
    </row>
    <row r="69" spans="1:9" ht="12.75">
      <c r="A69" s="45"/>
      <c r="B69" s="46">
        <v>12857</v>
      </c>
      <c r="C69" s="47" t="s">
        <v>214</v>
      </c>
      <c r="D69" s="47" t="s">
        <v>9</v>
      </c>
      <c r="E69" s="47" t="s">
        <v>23</v>
      </c>
      <c r="F69" s="47">
        <v>0.777</v>
      </c>
      <c r="G69" s="48">
        <v>4321</v>
      </c>
      <c r="H69" s="49">
        <f t="shared" si="2"/>
        <v>9.324</v>
      </c>
      <c r="I69" s="94">
        <f t="shared" si="0"/>
        <v>0.9324</v>
      </c>
    </row>
    <row r="70" spans="1:9" ht="12.75">
      <c r="A70" s="45"/>
      <c r="B70" s="46">
        <v>12858</v>
      </c>
      <c r="C70" s="47" t="s">
        <v>214</v>
      </c>
      <c r="D70" s="47" t="s">
        <v>9</v>
      </c>
      <c r="E70" s="47" t="s">
        <v>23</v>
      </c>
      <c r="F70" s="47">
        <v>0.757</v>
      </c>
      <c r="G70" s="48">
        <v>4322</v>
      </c>
      <c r="H70" s="49">
        <f t="shared" si="2"/>
        <v>9.084</v>
      </c>
      <c r="I70" s="94">
        <f t="shared" si="0"/>
        <v>0.9084</v>
      </c>
    </row>
    <row r="71" spans="1:9" ht="12.75">
      <c r="A71" s="45"/>
      <c r="B71" s="46">
        <v>13032</v>
      </c>
      <c r="C71" s="47" t="s">
        <v>216</v>
      </c>
      <c r="D71" s="47" t="s">
        <v>9</v>
      </c>
      <c r="E71" s="47" t="s">
        <v>23</v>
      </c>
      <c r="F71" s="47">
        <v>1.16</v>
      </c>
      <c r="G71" s="48">
        <v>4323</v>
      </c>
      <c r="H71" s="49">
        <f t="shared" si="2"/>
        <v>13.919999999999998</v>
      </c>
      <c r="I71" s="94">
        <f t="shared" si="0"/>
        <v>1.392</v>
      </c>
    </row>
    <row r="72" spans="1:9" ht="12.75">
      <c r="A72" s="45"/>
      <c r="B72" s="46">
        <v>13033</v>
      </c>
      <c r="C72" s="47" t="s">
        <v>216</v>
      </c>
      <c r="D72" s="47" t="s">
        <v>9</v>
      </c>
      <c r="E72" s="47" t="s">
        <v>23</v>
      </c>
      <c r="F72" s="47">
        <v>0.5</v>
      </c>
      <c r="G72" s="48">
        <v>4324</v>
      </c>
      <c r="H72" s="49">
        <f t="shared" si="2"/>
        <v>6</v>
      </c>
      <c r="I72" s="94">
        <f aca="true" t="shared" si="3" ref="I72:I135">SUM(H72*10%)</f>
        <v>0.6000000000000001</v>
      </c>
    </row>
    <row r="73" spans="1:9" ht="12.75">
      <c r="A73" s="45"/>
      <c r="B73" s="46">
        <v>13407</v>
      </c>
      <c r="C73" s="47" t="s">
        <v>216</v>
      </c>
      <c r="D73" s="47" t="s">
        <v>9</v>
      </c>
      <c r="E73" s="47" t="s">
        <v>23</v>
      </c>
      <c r="F73" s="47">
        <v>4.392</v>
      </c>
      <c r="G73" s="48">
        <v>4325</v>
      </c>
      <c r="H73" s="49">
        <f t="shared" si="2"/>
        <v>52.70400000000001</v>
      </c>
      <c r="I73" s="94">
        <f t="shared" si="3"/>
        <v>5.270400000000001</v>
      </c>
    </row>
    <row r="74" spans="1:9" ht="12.75">
      <c r="A74" s="45"/>
      <c r="B74" s="46">
        <v>13409</v>
      </c>
      <c r="C74" s="47" t="s">
        <v>216</v>
      </c>
      <c r="D74" s="47" t="s">
        <v>9</v>
      </c>
      <c r="E74" s="47" t="s">
        <v>23</v>
      </c>
      <c r="F74" s="47">
        <v>1.896</v>
      </c>
      <c r="G74" s="48">
        <v>4326</v>
      </c>
      <c r="H74" s="49">
        <f t="shared" si="2"/>
        <v>22.752</v>
      </c>
      <c r="I74" s="94">
        <f t="shared" si="3"/>
        <v>2.2752</v>
      </c>
    </row>
    <row r="75" spans="1:9" ht="12.75">
      <c r="A75" s="45"/>
      <c r="B75" s="46">
        <v>13414</v>
      </c>
      <c r="C75" s="47" t="s">
        <v>216</v>
      </c>
      <c r="D75" s="47" t="s">
        <v>9</v>
      </c>
      <c r="E75" s="47" t="s">
        <v>23</v>
      </c>
      <c r="F75" s="47">
        <v>1.429</v>
      </c>
      <c r="G75" s="48">
        <v>4327</v>
      </c>
      <c r="H75" s="49">
        <f t="shared" si="2"/>
        <v>17.148</v>
      </c>
      <c r="I75" s="94">
        <f t="shared" si="3"/>
        <v>1.7148</v>
      </c>
    </row>
    <row r="76" spans="1:9" ht="12.75">
      <c r="A76" s="45"/>
      <c r="B76" s="46">
        <v>13416</v>
      </c>
      <c r="C76" s="47" t="s">
        <v>216</v>
      </c>
      <c r="D76" s="47" t="s">
        <v>9</v>
      </c>
      <c r="E76" s="47" t="s">
        <v>23</v>
      </c>
      <c r="F76" s="47">
        <v>0.692</v>
      </c>
      <c r="G76" s="48">
        <v>4328</v>
      </c>
      <c r="H76" s="49">
        <f t="shared" si="2"/>
        <v>8.303999999999998</v>
      </c>
      <c r="I76" s="94">
        <f t="shared" si="3"/>
        <v>0.8303999999999999</v>
      </c>
    </row>
    <row r="77" spans="1:9" ht="12.75">
      <c r="A77" s="45"/>
      <c r="B77" s="46">
        <v>13418</v>
      </c>
      <c r="C77" s="47" t="s">
        <v>216</v>
      </c>
      <c r="D77" s="47" t="s">
        <v>9</v>
      </c>
      <c r="E77" s="47" t="s">
        <v>23</v>
      </c>
      <c r="F77" s="47">
        <v>0.969</v>
      </c>
      <c r="G77" s="48">
        <v>4329</v>
      </c>
      <c r="H77" s="49">
        <f aca="true" t="shared" si="4" ref="H77:H85">SUM(F77*12)</f>
        <v>11.628</v>
      </c>
      <c r="I77" s="94">
        <f t="shared" si="3"/>
        <v>1.1628</v>
      </c>
    </row>
    <row r="78" spans="1:9" ht="12.75">
      <c r="A78" s="45"/>
      <c r="B78" s="46">
        <v>13425</v>
      </c>
      <c r="C78" s="47" t="s">
        <v>216</v>
      </c>
      <c r="D78" s="47" t="s">
        <v>9</v>
      </c>
      <c r="E78" s="47" t="s">
        <v>23</v>
      </c>
      <c r="F78" s="47">
        <v>0.93</v>
      </c>
      <c r="G78" s="48">
        <v>4330</v>
      </c>
      <c r="H78" s="49">
        <f t="shared" si="4"/>
        <v>11.16</v>
      </c>
      <c r="I78" s="94">
        <f t="shared" si="3"/>
        <v>1.116</v>
      </c>
    </row>
    <row r="79" spans="1:9" ht="12.75">
      <c r="A79" s="45"/>
      <c r="B79" s="46">
        <v>13428</v>
      </c>
      <c r="C79" s="47" t="s">
        <v>216</v>
      </c>
      <c r="D79" s="47" t="s">
        <v>9</v>
      </c>
      <c r="E79" s="47" t="s">
        <v>23</v>
      </c>
      <c r="F79" s="47">
        <v>1.733</v>
      </c>
      <c r="G79" s="48">
        <v>4331</v>
      </c>
      <c r="H79" s="49">
        <f t="shared" si="4"/>
        <v>20.796</v>
      </c>
      <c r="I79" s="94">
        <f t="shared" si="3"/>
        <v>2.0796</v>
      </c>
    </row>
    <row r="80" spans="1:9" ht="12.75">
      <c r="A80" s="45"/>
      <c r="B80" s="46">
        <v>13822</v>
      </c>
      <c r="C80" s="47" t="s">
        <v>216</v>
      </c>
      <c r="D80" s="47" t="s">
        <v>9</v>
      </c>
      <c r="E80" s="47" t="s">
        <v>23</v>
      </c>
      <c r="F80" s="47">
        <v>1.04</v>
      </c>
      <c r="G80" s="48">
        <v>4332</v>
      </c>
      <c r="H80" s="49">
        <f t="shared" si="4"/>
        <v>12.48</v>
      </c>
      <c r="I80" s="94">
        <f t="shared" si="3"/>
        <v>1.2480000000000002</v>
      </c>
    </row>
    <row r="81" spans="1:9" ht="12.75">
      <c r="A81" s="45"/>
      <c r="B81" s="46">
        <v>13824</v>
      </c>
      <c r="C81" s="47" t="s">
        <v>216</v>
      </c>
      <c r="D81" s="47" t="s">
        <v>9</v>
      </c>
      <c r="E81" s="47" t="s">
        <v>23</v>
      </c>
      <c r="F81" s="47">
        <v>0.402</v>
      </c>
      <c r="G81" s="48">
        <v>4333</v>
      </c>
      <c r="H81" s="49">
        <f t="shared" si="4"/>
        <v>4.824</v>
      </c>
      <c r="I81" s="95">
        <f t="shared" si="3"/>
        <v>0.4824</v>
      </c>
    </row>
    <row r="82" spans="1:9" ht="12.75">
      <c r="A82" s="45"/>
      <c r="B82" s="46">
        <v>13867</v>
      </c>
      <c r="C82" s="47" t="s">
        <v>216</v>
      </c>
      <c r="D82" s="47" t="s">
        <v>9</v>
      </c>
      <c r="E82" s="47" t="s">
        <v>23</v>
      </c>
      <c r="F82" s="47">
        <v>1.461</v>
      </c>
      <c r="G82" s="48">
        <v>4334</v>
      </c>
      <c r="H82" s="49">
        <f t="shared" si="4"/>
        <v>17.532</v>
      </c>
      <c r="I82" s="94">
        <f t="shared" si="3"/>
        <v>1.7532</v>
      </c>
    </row>
    <row r="83" spans="1:9" ht="12.75">
      <c r="A83" s="45"/>
      <c r="B83" s="46">
        <v>13869</v>
      </c>
      <c r="C83" s="47" t="s">
        <v>216</v>
      </c>
      <c r="D83" s="47" t="s">
        <v>9</v>
      </c>
      <c r="E83" s="47" t="s">
        <v>23</v>
      </c>
      <c r="F83" s="47">
        <v>3.613</v>
      </c>
      <c r="G83" s="48">
        <v>4335</v>
      </c>
      <c r="H83" s="49">
        <f t="shared" si="4"/>
        <v>43.356</v>
      </c>
      <c r="I83" s="94">
        <f t="shared" si="3"/>
        <v>4.3356</v>
      </c>
    </row>
    <row r="84" spans="1:9" ht="12.75">
      <c r="A84" s="45"/>
      <c r="B84" s="46">
        <v>13881</v>
      </c>
      <c r="C84" s="47" t="s">
        <v>216</v>
      </c>
      <c r="D84" s="47" t="s">
        <v>9</v>
      </c>
      <c r="E84" s="47" t="s">
        <v>23</v>
      </c>
      <c r="F84" s="47">
        <v>1.169</v>
      </c>
      <c r="G84" s="48">
        <v>4336</v>
      </c>
      <c r="H84" s="49">
        <f t="shared" si="4"/>
        <v>14.028</v>
      </c>
      <c r="I84" s="94">
        <f t="shared" si="3"/>
        <v>1.4028</v>
      </c>
    </row>
    <row r="85" spans="1:9" ht="12.75">
      <c r="A85" s="45"/>
      <c r="B85" s="46">
        <v>20406</v>
      </c>
      <c r="C85" s="47" t="s">
        <v>214</v>
      </c>
      <c r="D85" s="47" t="s">
        <v>9</v>
      </c>
      <c r="E85" s="47" t="s">
        <v>23</v>
      </c>
      <c r="F85" s="47">
        <v>0.922</v>
      </c>
      <c r="G85" s="48">
        <v>4337</v>
      </c>
      <c r="H85" s="49">
        <f t="shared" si="4"/>
        <v>11.064</v>
      </c>
      <c r="I85" s="94">
        <f t="shared" si="3"/>
        <v>1.1064</v>
      </c>
    </row>
    <row r="86" spans="1:9" ht="12.75">
      <c r="A86" s="45"/>
      <c r="B86" s="46">
        <v>22010</v>
      </c>
      <c r="C86" s="47" t="s">
        <v>209</v>
      </c>
      <c r="D86" s="47" t="s">
        <v>9</v>
      </c>
      <c r="E86" s="47" t="s">
        <v>6</v>
      </c>
      <c r="F86" s="47">
        <v>0.472</v>
      </c>
      <c r="G86" s="48">
        <v>4338</v>
      </c>
      <c r="H86" s="49">
        <f>SUM(F86*13)</f>
        <v>6.135999999999999</v>
      </c>
      <c r="I86" s="94">
        <f t="shared" si="3"/>
        <v>0.6135999999999999</v>
      </c>
    </row>
    <row r="87" spans="1:9" ht="12.75">
      <c r="A87" s="45"/>
      <c r="B87" s="46">
        <v>22011</v>
      </c>
      <c r="C87" s="47" t="s">
        <v>209</v>
      </c>
      <c r="D87" s="47" t="s">
        <v>9</v>
      </c>
      <c r="E87" s="47" t="s">
        <v>6</v>
      </c>
      <c r="F87" s="47">
        <v>0.101</v>
      </c>
      <c r="G87" s="48">
        <v>4339</v>
      </c>
      <c r="H87" s="49">
        <f>SUM(F87*13)</f>
        <v>1.3130000000000002</v>
      </c>
      <c r="I87" s="95">
        <f t="shared" si="3"/>
        <v>0.13130000000000003</v>
      </c>
    </row>
    <row r="88" spans="1:9" ht="12.75">
      <c r="A88" s="45"/>
      <c r="B88" s="46">
        <v>22346</v>
      </c>
      <c r="C88" s="47" t="s">
        <v>209</v>
      </c>
      <c r="D88" s="47" t="s">
        <v>9</v>
      </c>
      <c r="E88" s="47" t="s">
        <v>59</v>
      </c>
      <c r="F88" s="47">
        <v>2.01</v>
      </c>
      <c r="G88" s="48">
        <v>4340</v>
      </c>
      <c r="H88" s="49">
        <f aca="true" t="shared" si="5" ref="H88:H117">SUM(F88*11)</f>
        <v>22.11</v>
      </c>
      <c r="I88" s="94">
        <f t="shared" si="3"/>
        <v>2.211</v>
      </c>
    </row>
    <row r="89" spans="1:9" ht="12.75">
      <c r="A89" s="45"/>
      <c r="B89" s="46">
        <v>22356</v>
      </c>
      <c r="C89" s="47" t="s">
        <v>209</v>
      </c>
      <c r="D89" s="47" t="s">
        <v>9</v>
      </c>
      <c r="E89" s="47" t="s">
        <v>59</v>
      </c>
      <c r="F89" s="47">
        <v>1.68</v>
      </c>
      <c r="G89" s="48">
        <v>4341</v>
      </c>
      <c r="H89" s="49">
        <f t="shared" si="5"/>
        <v>18.48</v>
      </c>
      <c r="I89" s="94">
        <f t="shared" si="3"/>
        <v>1.848</v>
      </c>
    </row>
    <row r="90" spans="1:9" ht="12.75">
      <c r="A90" s="45"/>
      <c r="B90" s="46">
        <v>27008</v>
      </c>
      <c r="C90" s="47" t="s">
        <v>206</v>
      </c>
      <c r="D90" s="47" t="s">
        <v>9</v>
      </c>
      <c r="E90" s="47" t="s">
        <v>59</v>
      </c>
      <c r="F90" s="47">
        <v>0.107</v>
      </c>
      <c r="G90" s="48">
        <v>4342</v>
      </c>
      <c r="H90" s="49">
        <f t="shared" si="5"/>
        <v>1.177</v>
      </c>
      <c r="I90" s="95">
        <f t="shared" si="3"/>
        <v>0.11770000000000001</v>
      </c>
    </row>
    <row r="91" spans="1:9" ht="12.75">
      <c r="A91" s="45"/>
      <c r="B91" s="46">
        <v>27009</v>
      </c>
      <c r="C91" s="47" t="s">
        <v>206</v>
      </c>
      <c r="D91" s="47" t="s">
        <v>9</v>
      </c>
      <c r="E91" s="47" t="s">
        <v>59</v>
      </c>
      <c r="F91" s="47">
        <v>0.066</v>
      </c>
      <c r="G91" s="48"/>
      <c r="H91" s="49">
        <f t="shared" si="5"/>
        <v>0.726</v>
      </c>
      <c r="I91" s="95">
        <f t="shared" si="3"/>
        <v>0.0726</v>
      </c>
    </row>
    <row r="92" spans="1:9" ht="12.75">
      <c r="A92" s="45"/>
      <c r="B92" s="46">
        <v>27011</v>
      </c>
      <c r="C92" s="47" t="s">
        <v>206</v>
      </c>
      <c r="D92" s="47" t="s">
        <v>9</v>
      </c>
      <c r="E92" s="47" t="s">
        <v>59</v>
      </c>
      <c r="F92" s="47">
        <v>0.875</v>
      </c>
      <c r="G92" s="48"/>
      <c r="H92" s="49">
        <f t="shared" si="5"/>
        <v>9.625</v>
      </c>
      <c r="I92" s="94">
        <f t="shared" si="3"/>
        <v>0.9625</v>
      </c>
    </row>
    <row r="93" spans="1:9" ht="12.75">
      <c r="A93" s="45"/>
      <c r="B93" s="46">
        <v>27012</v>
      </c>
      <c r="C93" s="47" t="s">
        <v>206</v>
      </c>
      <c r="D93" s="47" t="s">
        <v>9</v>
      </c>
      <c r="E93" s="47" t="s">
        <v>59</v>
      </c>
      <c r="F93" s="47">
        <v>1.091</v>
      </c>
      <c r="G93" s="48"/>
      <c r="H93" s="49">
        <f t="shared" si="5"/>
        <v>12.001</v>
      </c>
      <c r="I93" s="94">
        <f t="shared" si="3"/>
        <v>1.2001</v>
      </c>
    </row>
    <row r="94" spans="1:9" ht="12.75">
      <c r="A94" s="45"/>
      <c r="B94" s="46">
        <v>27013</v>
      </c>
      <c r="C94" s="47" t="s">
        <v>206</v>
      </c>
      <c r="D94" s="47" t="s">
        <v>9</v>
      </c>
      <c r="E94" s="47" t="s">
        <v>59</v>
      </c>
      <c r="F94" s="47">
        <v>0.116</v>
      </c>
      <c r="G94" s="48"/>
      <c r="H94" s="49">
        <f t="shared" si="5"/>
        <v>1.276</v>
      </c>
      <c r="I94" s="95">
        <f t="shared" si="3"/>
        <v>0.12760000000000002</v>
      </c>
    </row>
    <row r="95" spans="1:9" ht="12.75">
      <c r="A95" s="45"/>
      <c r="B95" s="46">
        <v>27015</v>
      </c>
      <c r="C95" s="47" t="s">
        <v>206</v>
      </c>
      <c r="D95" s="47" t="s">
        <v>9</v>
      </c>
      <c r="E95" s="47" t="s">
        <v>59</v>
      </c>
      <c r="F95" s="47">
        <v>0.917</v>
      </c>
      <c r="G95" s="48"/>
      <c r="H95" s="49">
        <f t="shared" si="5"/>
        <v>10.087</v>
      </c>
      <c r="I95" s="94">
        <f t="shared" si="3"/>
        <v>1.0087</v>
      </c>
    </row>
    <row r="96" spans="1:9" ht="12.75">
      <c r="A96" s="45"/>
      <c r="B96" s="46">
        <v>27016</v>
      </c>
      <c r="C96" s="47" t="s">
        <v>206</v>
      </c>
      <c r="D96" s="47" t="s">
        <v>9</v>
      </c>
      <c r="E96" s="47" t="s">
        <v>59</v>
      </c>
      <c r="F96" s="47">
        <v>0.611</v>
      </c>
      <c r="G96" s="48"/>
      <c r="H96" s="49">
        <f t="shared" si="5"/>
        <v>6.721</v>
      </c>
      <c r="I96" s="94">
        <f t="shared" si="3"/>
        <v>0.6721</v>
      </c>
    </row>
    <row r="97" spans="1:9" ht="12.75">
      <c r="A97" s="45"/>
      <c r="B97" s="46">
        <v>27017</v>
      </c>
      <c r="C97" s="47" t="s">
        <v>206</v>
      </c>
      <c r="D97" s="47" t="s">
        <v>9</v>
      </c>
      <c r="E97" s="47" t="s">
        <v>59</v>
      </c>
      <c r="F97" s="47">
        <v>1.266</v>
      </c>
      <c r="G97" s="48"/>
      <c r="H97" s="49">
        <f t="shared" si="5"/>
        <v>13.926</v>
      </c>
      <c r="I97" s="94">
        <f t="shared" si="3"/>
        <v>1.3926</v>
      </c>
    </row>
    <row r="98" spans="1:9" ht="12.75">
      <c r="A98" s="45"/>
      <c r="B98" s="46">
        <v>27019</v>
      </c>
      <c r="C98" s="47" t="s">
        <v>206</v>
      </c>
      <c r="D98" s="47" t="s">
        <v>9</v>
      </c>
      <c r="E98" s="47" t="s">
        <v>59</v>
      </c>
      <c r="F98" s="47">
        <v>0.194</v>
      </c>
      <c r="G98" s="48"/>
      <c r="H98" s="49">
        <f t="shared" si="5"/>
        <v>2.134</v>
      </c>
      <c r="I98" s="95">
        <f t="shared" si="3"/>
        <v>0.2134</v>
      </c>
    </row>
    <row r="99" spans="1:9" ht="12.75">
      <c r="A99" s="45"/>
      <c r="B99" s="46">
        <v>27038</v>
      </c>
      <c r="C99" s="47" t="s">
        <v>206</v>
      </c>
      <c r="D99" s="47" t="s">
        <v>9</v>
      </c>
      <c r="E99" s="47" t="s">
        <v>59</v>
      </c>
      <c r="F99" s="47">
        <v>0.958</v>
      </c>
      <c r="G99" s="48"/>
      <c r="H99" s="49">
        <f t="shared" si="5"/>
        <v>10.538</v>
      </c>
      <c r="I99" s="94">
        <f t="shared" si="3"/>
        <v>1.0538</v>
      </c>
    </row>
    <row r="100" spans="1:9" ht="12.75">
      <c r="A100" s="45"/>
      <c r="B100" s="46">
        <v>28046</v>
      </c>
      <c r="C100" s="47" t="s">
        <v>217</v>
      </c>
      <c r="D100" s="47" t="s">
        <v>9</v>
      </c>
      <c r="E100" s="47" t="s">
        <v>59</v>
      </c>
      <c r="F100" s="47">
        <v>1.549</v>
      </c>
      <c r="G100" s="48">
        <v>3541</v>
      </c>
      <c r="H100" s="49">
        <f t="shared" si="5"/>
        <v>17.038999999999998</v>
      </c>
      <c r="I100" s="94">
        <f t="shared" si="3"/>
        <v>1.7039</v>
      </c>
    </row>
    <row r="101" spans="1:9" ht="12.75">
      <c r="A101" s="45"/>
      <c r="B101" s="46">
        <v>28070</v>
      </c>
      <c r="C101" s="47" t="s">
        <v>217</v>
      </c>
      <c r="D101" s="47" t="s">
        <v>9</v>
      </c>
      <c r="E101" s="47" t="s">
        <v>59</v>
      </c>
      <c r="F101" s="47">
        <v>0.632</v>
      </c>
      <c r="G101" s="48"/>
      <c r="H101" s="49">
        <f t="shared" si="5"/>
        <v>6.952</v>
      </c>
      <c r="I101" s="94">
        <f t="shared" si="3"/>
        <v>0.6952</v>
      </c>
    </row>
    <row r="102" spans="1:9" ht="12.75">
      <c r="A102" s="45"/>
      <c r="B102" s="46">
        <v>28071</v>
      </c>
      <c r="C102" s="47" t="s">
        <v>217</v>
      </c>
      <c r="D102" s="47" t="s">
        <v>9</v>
      </c>
      <c r="E102" s="47" t="s">
        <v>59</v>
      </c>
      <c r="F102" s="47">
        <v>0.685</v>
      </c>
      <c r="G102" s="48"/>
      <c r="H102" s="49">
        <f t="shared" si="5"/>
        <v>7.535</v>
      </c>
      <c r="I102" s="94">
        <f t="shared" si="3"/>
        <v>0.7535000000000001</v>
      </c>
    </row>
    <row r="103" spans="1:9" ht="12.75">
      <c r="A103" s="45"/>
      <c r="B103" s="46">
        <v>29098</v>
      </c>
      <c r="C103" s="47" t="s">
        <v>217</v>
      </c>
      <c r="D103" s="47" t="s">
        <v>9</v>
      </c>
      <c r="E103" s="47" t="s">
        <v>59</v>
      </c>
      <c r="F103" s="47">
        <v>0.115</v>
      </c>
      <c r="G103" s="48"/>
      <c r="H103" s="49">
        <f t="shared" si="5"/>
        <v>1.2650000000000001</v>
      </c>
      <c r="I103" s="95">
        <f t="shared" si="3"/>
        <v>0.12650000000000003</v>
      </c>
    </row>
    <row r="104" spans="1:9" ht="12.75">
      <c r="A104" s="45"/>
      <c r="B104" s="46">
        <v>29100</v>
      </c>
      <c r="C104" s="47" t="s">
        <v>217</v>
      </c>
      <c r="D104" s="47" t="s">
        <v>9</v>
      </c>
      <c r="E104" s="47" t="s">
        <v>59</v>
      </c>
      <c r="F104" s="47">
        <v>0.578</v>
      </c>
      <c r="G104" s="48"/>
      <c r="H104" s="49">
        <f t="shared" si="5"/>
        <v>6.358</v>
      </c>
      <c r="I104" s="94">
        <f t="shared" si="3"/>
        <v>0.6358</v>
      </c>
    </row>
    <row r="105" spans="1:9" ht="12.75">
      <c r="A105" s="45"/>
      <c r="B105" s="46">
        <v>29102</v>
      </c>
      <c r="C105" s="47" t="s">
        <v>217</v>
      </c>
      <c r="D105" s="47" t="s">
        <v>9</v>
      </c>
      <c r="E105" s="47" t="s">
        <v>59</v>
      </c>
      <c r="F105" s="47">
        <v>1.837</v>
      </c>
      <c r="G105" s="48"/>
      <c r="H105" s="49">
        <f t="shared" si="5"/>
        <v>20.207</v>
      </c>
      <c r="I105" s="94">
        <f t="shared" si="3"/>
        <v>2.0207</v>
      </c>
    </row>
    <row r="106" spans="1:9" ht="12.75">
      <c r="A106" s="45"/>
      <c r="B106" s="46">
        <v>29107</v>
      </c>
      <c r="C106" s="47" t="s">
        <v>217</v>
      </c>
      <c r="D106" s="47" t="s">
        <v>9</v>
      </c>
      <c r="E106" s="47" t="s">
        <v>59</v>
      </c>
      <c r="F106" s="47">
        <v>1.564</v>
      </c>
      <c r="G106" s="48"/>
      <c r="H106" s="49">
        <f t="shared" si="5"/>
        <v>17.204</v>
      </c>
      <c r="I106" s="94">
        <f t="shared" si="3"/>
        <v>1.7204000000000002</v>
      </c>
    </row>
    <row r="107" spans="1:9" ht="12.75">
      <c r="A107" s="45"/>
      <c r="B107" s="46">
        <v>29108</v>
      </c>
      <c r="C107" s="47" t="s">
        <v>217</v>
      </c>
      <c r="D107" s="47" t="s">
        <v>9</v>
      </c>
      <c r="E107" s="47" t="s">
        <v>59</v>
      </c>
      <c r="F107" s="47">
        <v>2.833</v>
      </c>
      <c r="G107" s="48"/>
      <c r="H107" s="49">
        <f t="shared" si="5"/>
        <v>31.163000000000004</v>
      </c>
      <c r="I107" s="94">
        <f t="shared" si="3"/>
        <v>3.1163000000000007</v>
      </c>
    </row>
    <row r="108" spans="1:9" ht="12.75">
      <c r="A108" s="45"/>
      <c r="B108" s="46">
        <v>29110</v>
      </c>
      <c r="C108" s="47" t="s">
        <v>217</v>
      </c>
      <c r="D108" s="47" t="s">
        <v>9</v>
      </c>
      <c r="E108" s="47" t="s">
        <v>59</v>
      </c>
      <c r="F108" s="47">
        <v>0.515</v>
      </c>
      <c r="G108" s="48"/>
      <c r="H108" s="49">
        <f t="shared" si="5"/>
        <v>5.665</v>
      </c>
      <c r="I108" s="94">
        <f t="shared" si="3"/>
        <v>0.5665</v>
      </c>
    </row>
    <row r="109" spans="1:9" ht="12.75">
      <c r="A109" s="45"/>
      <c r="B109" s="46">
        <v>29111</v>
      </c>
      <c r="C109" s="47" t="s">
        <v>217</v>
      </c>
      <c r="D109" s="47" t="s">
        <v>9</v>
      </c>
      <c r="E109" s="47" t="s">
        <v>59</v>
      </c>
      <c r="F109" s="47">
        <v>0.959</v>
      </c>
      <c r="G109" s="48"/>
      <c r="H109" s="49">
        <f t="shared" si="5"/>
        <v>10.549</v>
      </c>
      <c r="I109" s="94">
        <f t="shared" si="3"/>
        <v>1.0549</v>
      </c>
    </row>
    <row r="110" spans="1:9" ht="12.75">
      <c r="A110" s="45"/>
      <c r="B110" s="46">
        <v>30113</v>
      </c>
      <c r="C110" s="47" t="s">
        <v>217</v>
      </c>
      <c r="D110" s="47" t="s">
        <v>9</v>
      </c>
      <c r="E110" s="47" t="s">
        <v>59</v>
      </c>
      <c r="F110" s="47">
        <v>0.727</v>
      </c>
      <c r="G110" s="48"/>
      <c r="H110" s="49">
        <f t="shared" si="5"/>
        <v>7.997</v>
      </c>
      <c r="I110" s="94">
        <f t="shared" si="3"/>
        <v>0.7997000000000001</v>
      </c>
    </row>
    <row r="111" spans="1:9" ht="12.75">
      <c r="A111" s="45"/>
      <c r="B111" s="46">
        <v>30114</v>
      </c>
      <c r="C111" s="47" t="s">
        <v>217</v>
      </c>
      <c r="D111" s="47" t="s">
        <v>9</v>
      </c>
      <c r="E111" s="47" t="s">
        <v>59</v>
      </c>
      <c r="F111" s="47">
        <v>0.643</v>
      </c>
      <c r="G111" s="48"/>
      <c r="H111" s="49">
        <f t="shared" si="5"/>
        <v>7.073</v>
      </c>
      <c r="I111" s="94">
        <f t="shared" si="3"/>
        <v>0.7073</v>
      </c>
    </row>
    <row r="112" spans="1:9" ht="23.25" customHeight="1">
      <c r="A112" s="45"/>
      <c r="B112" s="46">
        <v>30116</v>
      </c>
      <c r="C112" s="47" t="s">
        <v>217</v>
      </c>
      <c r="D112" s="47" t="s">
        <v>9</v>
      </c>
      <c r="E112" s="47" t="s">
        <v>59</v>
      </c>
      <c r="F112" s="47">
        <v>0.877</v>
      </c>
      <c r="G112" s="48"/>
      <c r="H112" s="49">
        <f t="shared" si="5"/>
        <v>9.647</v>
      </c>
      <c r="I112" s="94">
        <f t="shared" si="3"/>
        <v>0.9647000000000001</v>
      </c>
    </row>
    <row r="113" spans="1:9" ht="12.75">
      <c r="A113" s="45"/>
      <c r="B113" s="46">
        <v>31144</v>
      </c>
      <c r="C113" s="47" t="s">
        <v>217</v>
      </c>
      <c r="D113" s="47" t="s">
        <v>9</v>
      </c>
      <c r="E113" s="47" t="s">
        <v>59</v>
      </c>
      <c r="F113" s="47">
        <v>0.072</v>
      </c>
      <c r="G113" s="48"/>
      <c r="H113" s="49">
        <f t="shared" si="5"/>
        <v>0.7919999999999999</v>
      </c>
      <c r="I113" s="95">
        <f t="shared" si="3"/>
        <v>0.07919999999999999</v>
      </c>
    </row>
    <row r="114" spans="1:9" ht="24" customHeight="1">
      <c r="A114" s="45"/>
      <c r="B114" s="46">
        <v>31145</v>
      </c>
      <c r="C114" s="47" t="s">
        <v>217</v>
      </c>
      <c r="D114" s="47" t="s">
        <v>9</v>
      </c>
      <c r="E114" s="47" t="s">
        <v>59</v>
      </c>
      <c r="F114" s="47">
        <v>0.536</v>
      </c>
      <c r="G114" s="48">
        <v>3594</v>
      </c>
      <c r="H114" s="49">
        <f t="shared" si="5"/>
        <v>5.896000000000001</v>
      </c>
      <c r="I114" s="94">
        <f t="shared" si="3"/>
        <v>0.5896000000000001</v>
      </c>
    </row>
    <row r="115" spans="1:9" ht="14.25" customHeight="1">
      <c r="A115" s="45"/>
      <c r="B115" s="46">
        <v>31146</v>
      </c>
      <c r="C115" s="47" t="s">
        <v>217</v>
      </c>
      <c r="D115" s="47" t="s">
        <v>9</v>
      </c>
      <c r="E115" s="47" t="s">
        <v>59</v>
      </c>
      <c r="F115" s="47">
        <v>0.65</v>
      </c>
      <c r="G115" s="48">
        <v>3597</v>
      </c>
      <c r="H115" s="49">
        <f t="shared" si="5"/>
        <v>7.15</v>
      </c>
      <c r="I115" s="94">
        <f t="shared" si="3"/>
        <v>0.7150000000000001</v>
      </c>
    </row>
    <row r="116" spans="1:9" ht="12.75">
      <c r="A116" s="45"/>
      <c r="B116" s="46">
        <v>31147</v>
      </c>
      <c r="C116" s="47" t="s">
        <v>217</v>
      </c>
      <c r="D116" s="47" t="s">
        <v>9</v>
      </c>
      <c r="E116" s="47" t="s">
        <v>59</v>
      </c>
      <c r="F116" s="47">
        <v>0.942</v>
      </c>
      <c r="G116" s="48">
        <v>3598</v>
      </c>
      <c r="H116" s="49">
        <f t="shared" si="5"/>
        <v>10.362</v>
      </c>
      <c r="I116" s="94">
        <f t="shared" si="3"/>
        <v>1.0362</v>
      </c>
    </row>
    <row r="117" spans="1:9" ht="12.75">
      <c r="A117" s="45"/>
      <c r="B117" s="46">
        <v>31148</v>
      </c>
      <c r="C117" s="47" t="s">
        <v>217</v>
      </c>
      <c r="D117" s="47" t="s">
        <v>9</v>
      </c>
      <c r="E117" s="47" t="s">
        <v>59</v>
      </c>
      <c r="F117" s="47">
        <v>0.843</v>
      </c>
      <c r="G117" s="48">
        <v>3604</v>
      </c>
      <c r="H117" s="49">
        <f t="shared" si="5"/>
        <v>9.273</v>
      </c>
      <c r="I117" s="94">
        <f t="shared" si="3"/>
        <v>0.9273</v>
      </c>
    </row>
    <row r="118" spans="1:9" ht="12.75">
      <c r="A118" s="45"/>
      <c r="B118" s="46">
        <v>33012</v>
      </c>
      <c r="C118" s="47" t="s">
        <v>218</v>
      </c>
      <c r="D118" s="47" t="s">
        <v>9</v>
      </c>
      <c r="E118" s="47" t="s">
        <v>23</v>
      </c>
      <c r="F118" s="47">
        <v>1.101</v>
      </c>
      <c r="G118" s="48"/>
      <c r="H118" s="49">
        <f aca="true" t="shared" si="6" ref="H118:H133">SUM(F118*12)</f>
        <v>13.212</v>
      </c>
      <c r="I118" s="94">
        <f t="shared" si="3"/>
        <v>1.3212000000000002</v>
      </c>
    </row>
    <row r="119" spans="1:9" ht="12.75">
      <c r="A119" s="45"/>
      <c r="B119" s="46">
        <v>35209</v>
      </c>
      <c r="C119" s="47" t="s">
        <v>219</v>
      </c>
      <c r="D119" s="47" t="s">
        <v>9</v>
      </c>
      <c r="E119" s="47" t="s">
        <v>23</v>
      </c>
      <c r="F119" s="47">
        <v>0.176</v>
      </c>
      <c r="G119" s="48">
        <v>2671</v>
      </c>
      <c r="H119" s="49">
        <f t="shared" si="6"/>
        <v>2.112</v>
      </c>
      <c r="I119" s="95">
        <f t="shared" si="3"/>
        <v>0.21120000000000003</v>
      </c>
    </row>
    <row r="120" spans="1:9" ht="12.75">
      <c r="A120" s="45"/>
      <c r="B120" s="46">
        <v>41578</v>
      </c>
      <c r="C120" s="47" t="s">
        <v>220</v>
      </c>
      <c r="D120" s="47" t="s">
        <v>9</v>
      </c>
      <c r="E120" s="47" t="s">
        <v>23</v>
      </c>
      <c r="F120" s="47">
        <v>0.158</v>
      </c>
      <c r="G120" s="48">
        <v>2672</v>
      </c>
      <c r="H120" s="49">
        <f t="shared" si="6"/>
        <v>1.896</v>
      </c>
      <c r="I120" s="95">
        <f t="shared" si="3"/>
        <v>0.1896</v>
      </c>
    </row>
    <row r="121" spans="1:9" ht="12.75">
      <c r="A121" s="45"/>
      <c r="B121" s="46">
        <v>42062</v>
      </c>
      <c r="C121" s="47" t="s">
        <v>324</v>
      </c>
      <c r="D121" s="47" t="s">
        <v>9</v>
      </c>
      <c r="E121" s="50" t="s">
        <v>280</v>
      </c>
      <c r="F121" s="47">
        <v>0.568</v>
      </c>
      <c r="G121" s="48">
        <v>2673</v>
      </c>
      <c r="H121" s="49">
        <f t="shared" si="6"/>
        <v>6.815999999999999</v>
      </c>
      <c r="I121" s="94">
        <f t="shared" si="3"/>
        <v>0.6816</v>
      </c>
    </row>
    <row r="122" spans="1:9" ht="12.75">
      <c r="A122" s="45"/>
      <c r="B122" s="46">
        <v>42597</v>
      </c>
      <c r="C122" s="47" t="s">
        <v>324</v>
      </c>
      <c r="D122" s="47" t="s">
        <v>9</v>
      </c>
      <c r="E122" s="50" t="s">
        <v>280</v>
      </c>
      <c r="F122" s="47">
        <v>0.473</v>
      </c>
      <c r="G122" s="48">
        <v>2674</v>
      </c>
      <c r="H122" s="49">
        <f t="shared" si="6"/>
        <v>5.676</v>
      </c>
      <c r="I122" s="94">
        <f t="shared" si="3"/>
        <v>0.5676</v>
      </c>
    </row>
    <row r="123" spans="1:9" ht="12.75">
      <c r="A123" s="45"/>
      <c r="B123" s="46">
        <v>42604</v>
      </c>
      <c r="C123" s="47" t="s">
        <v>324</v>
      </c>
      <c r="D123" s="47" t="s">
        <v>9</v>
      </c>
      <c r="E123" s="50" t="s">
        <v>280</v>
      </c>
      <c r="F123" s="47">
        <v>2.509</v>
      </c>
      <c r="G123" s="48">
        <v>2675</v>
      </c>
      <c r="H123" s="49">
        <f t="shared" si="6"/>
        <v>30.107999999999997</v>
      </c>
      <c r="I123" s="94">
        <f t="shared" si="3"/>
        <v>3.0107999999999997</v>
      </c>
    </row>
    <row r="124" spans="1:9" ht="12.75">
      <c r="A124" s="45"/>
      <c r="B124" s="46">
        <v>42606</v>
      </c>
      <c r="C124" s="47" t="s">
        <v>324</v>
      </c>
      <c r="D124" s="47" t="s">
        <v>9</v>
      </c>
      <c r="E124" s="50" t="s">
        <v>280</v>
      </c>
      <c r="F124" s="47">
        <v>1.318</v>
      </c>
      <c r="G124" s="48">
        <v>2676</v>
      </c>
      <c r="H124" s="49">
        <f t="shared" si="6"/>
        <v>15.816</v>
      </c>
      <c r="I124" s="94">
        <f t="shared" si="3"/>
        <v>1.5816000000000001</v>
      </c>
    </row>
    <row r="125" spans="1:9" ht="12.75">
      <c r="A125" s="45"/>
      <c r="B125" s="46">
        <v>42607</v>
      </c>
      <c r="C125" s="47" t="s">
        <v>324</v>
      </c>
      <c r="D125" s="47" t="s">
        <v>9</v>
      </c>
      <c r="E125" s="50" t="s">
        <v>280</v>
      </c>
      <c r="F125" s="47">
        <v>1.003</v>
      </c>
      <c r="G125" s="48">
        <v>2677</v>
      </c>
      <c r="H125" s="49">
        <f t="shared" si="6"/>
        <v>12.035999999999998</v>
      </c>
      <c r="I125" s="94">
        <f t="shared" si="3"/>
        <v>1.2035999999999998</v>
      </c>
    </row>
    <row r="126" spans="1:9" ht="12.75">
      <c r="A126" s="45"/>
      <c r="B126" s="46">
        <v>42609</v>
      </c>
      <c r="C126" s="47" t="s">
        <v>324</v>
      </c>
      <c r="D126" s="47" t="s">
        <v>9</v>
      </c>
      <c r="E126" s="50" t="s">
        <v>280</v>
      </c>
      <c r="F126" s="47">
        <v>0.255</v>
      </c>
      <c r="G126" s="48">
        <v>2678</v>
      </c>
      <c r="H126" s="49">
        <f t="shared" si="6"/>
        <v>3.06</v>
      </c>
      <c r="I126" s="95">
        <f t="shared" si="3"/>
        <v>0.30600000000000005</v>
      </c>
    </row>
    <row r="127" spans="1:9" ht="12.75">
      <c r="A127" s="45"/>
      <c r="B127" s="46">
        <v>42610</v>
      </c>
      <c r="C127" s="47" t="s">
        <v>324</v>
      </c>
      <c r="D127" s="47" t="s">
        <v>9</v>
      </c>
      <c r="E127" s="50" t="s">
        <v>280</v>
      </c>
      <c r="F127" s="47">
        <v>0.425</v>
      </c>
      <c r="G127" s="48">
        <v>2679</v>
      </c>
      <c r="H127" s="49">
        <f t="shared" si="6"/>
        <v>5.1</v>
      </c>
      <c r="I127" s="94">
        <f t="shared" si="3"/>
        <v>0.51</v>
      </c>
    </row>
    <row r="128" spans="1:9" ht="12.75">
      <c r="A128" s="45"/>
      <c r="B128" s="46">
        <v>43612</v>
      </c>
      <c r="C128" s="47" t="s">
        <v>324</v>
      </c>
      <c r="D128" s="47" t="s">
        <v>9</v>
      </c>
      <c r="E128" s="50" t="s">
        <v>280</v>
      </c>
      <c r="F128" s="47">
        <v>2.151</v>
      </c>
      <c r="G128" s="48">
        <v>2681</v>
      </c>
      <c r="H128" s="49">
        <f t="shared" si="6"/>
        <v>25.811999999999998</v>
      </c>
      <c r="I128" s="94">
        <f t="shared" si="3"/>
        <v>2.5812</v>
      </c>
    </row>
    <row r="129" spans="1:9" ht="12.75">
      <c r="A129" s="45"/>
      <c r="B129" s="46">
        <v>43621</v>
      </c>
      <c r="C129" s="47" t="s">
        <v>324</v>
      </c>
      <c r="D129" s="47" t="s">
        <v>9</v>
      </c>
      <c r="E129" s="50" t="s">
        <v>280</v>
      </c>
      <c r="F129" s="47">
        <v>0.252</v>
      </c>
      <c r="G129" s="48">
        <v>2682</v>
      </c>
      <c r="H129" s="49">
        <f t="shared" si="6"/>
        <v>3.024</v>
      </c>
      <c r="I129" s="95">
        <f t="shared" si="3"/>
        <v>0.3024</v>
      </c>
    </row>
    <row r="130" spans="1:9" ht="12.75">
      <c r="A130" s="45"/>
      <c r="B130" s="46">
        <v>43622</v>
      </c>
      <c r="C130" s="47" t="s">
        <v>324</v>
      </c>
      <c r="D130" s="47" t="s">
        <v>9</v>
      </c>
      <c r="E130" s="50" t="s">
        <v>280</v>
      </c>
      <c r="F130" s="47">
        <v>0.996</v>
      </c>
      <c r="G130" s="48">
        <v>2683</v>
      </c>
      <c r="H130" s="49">
        <f t="shared" si="6"/>
        <v>11.952</v>
      </c>
      <c r="I130" s="94">
        <f t="shared" si="3"/>
        <v>1.1952</v>
      </c>
    </row>
    <row r="131" spans="1:9" ht="12.75">
      <c r="A131" s="45"/>
      <c r="B131" s="46">
        <v>45635</v>
      </c>
      <c r="C131" s="47" t="s">
        <v>221</v>
      </c>
      <c r="D131" s="47" t="s">
        <v>9</v>
      </c>
      <c r="E131" s="47" t="s">
        <v>23</v>
      </c>
      <c r="F131" s="47">
        <v>0.281</v>
      </c>
      <c r="G131" s="48">
        <v>2685</v>
      </c>
      <c r="H131" s="49">
        <f t="shared" si="6"/>
        <v>3.3720000000000003</v>
      </c>
      <c r="I131" s="95">
        <f t="shared" si="3"/>
        <v>0.33720000000000006</v>
      </c>
    </row>
    <row r="132" spans="1:9" ht="12.75">
      <c r="A132" s="45"/>
      <c r="B132" s="46">
        <v>51008</v>
      </c>
      <c r="C132" s="47" t="s">
        <v>222</v>
      </c>
      <c r="D132" s="47" t="s">
        <v>9</v>
      </c>
      <c r="E132" s="47" t="s">
        <v>23</v>
      </c>
      <c r="F132" s="47">
        <v>0.845</v>
      </c>
      <c r="G132" s="48">
        <v>2686</v>
      </c>
      <c r="H132" s="49">
        <f t="shared" si="6"/>
        <v>10.14</v>
      </c>
      <c r="I132" s="94">
        <f t="shared" si="3"/>
        <v>1.014</v>
      </c>
    </row>
    <row r="133" spans="1:9" ht="12.75">
      <c r="A133" s="45"/>
      <c r="B133" s="46">
        <v>55174</v>
      </c>
      <c r="C133" s="47" t="s">
        <v>222</v>
      </c>
      <c r="D133" s="47" t="s">
        <v>9</v>
      </c>
      <c r="E133" s="47" t="s">
        <v>23</v>
      </c>
      <c r="F133" s="47">
        <v>0.291</v>
      </c>
      <c r="G133" s="48">
        <v>2687</v>
      </c>
      <c r="H133" s="49">
        <f t="shared" si="6"/>
        <v>3.492</v>
      </c>
      <c r="I133" s="95">
        <f t="shared" si="3"/>
        <v>0.3492</v>
      </c>
    </row>
    <row r="134" spans="1:9" ht="12.75">
      <c r="A134" s="45"/>
      <c r="B134" s="46">
        <v>69007</v>
      </c>
      <c r="C134" s="47" t="s">
        <v>192</v>
      </c>
      <c r="D134" s="47" t="s">
        <v>60</v>
      </c>
      <c r="E134" s="47" t="s">
        <v>59</v>
      </c>
      <c r="F134" s="47">
        <v>1.766</v>
      </c>
      <c r="G134" s="48">
        <v>2692</v>
      </c>
      <c r="H134" s="49">
        <f aca="true" t="shared" si="7" ref="H134:H143">SUM(F134*11)</f>
        <v>19.426000000000002</v>
      </c>
      <c r="I134" s="94">
        <f t="shared" si="3"/>
        <v>1.9426000000000003</v>
      </c>
    </row>
    <row r="135" spans="1:9" ht="12.75">
      <c r="A135" s="45"/>
      <c r="B135" s="46">
        <v>69008</v>
      </c>
      <c r="C135" s="47" t="s">
        <v>193</v>
      </c>
      <c r="D135" s="47" t="s">
        <v>60</v>
      </c>
      <c r="E135" s="47" t="s">
        <v>59</v>
      </c>
      <c r="F135" s="47">
        <v>0.426</v>
      </c>
      <c r="G135" s="48"/>
      <c r="H135" s="49">
        <f t="shared" si="7"/>
        <v>4.686</v>
      </c>
      <c r="I135" s="95">
        <f t="shared" si="3"/>
        <v>0.4686</v>
      </c>
    </row>
    <row r="136" spans="1:9" ht="25.5">
      <c r="A136" s="45"/>
      <c r="B136" s="51">
        <v>70001</v>
      </c>
      <c r="C136" s="52" t="s">
        <v>325</v>
      </c>
      <c r="D136" s="52" t="s">
        <v>307</v>
      </c>
      <c r="E136" s="47" t="s">
        <v>59</v>
      </c>
      <c r="F136" s="53">
        <v>6.858</v>
      </c>
      <c r="G136" s="53">
        <v>3113</v>
      </c>
      <c r="H136" s="49">
        <f t="shared" si="7"/>
        <v>75.438</v>
      </c>
      <c r="I136" s="94">
        <f aca="true" t="shared" si="8" ref="I136:I199">SUM(H136*10%)</f>
        <v>7.543800000000001</v>
      </c>
    </row>
    <row r="137" spans="1:9" ht="25.5">
      <c r="A137" s="45"/>
      <c r="B137" s="51">
        <v>70005</v>
      </c>
      <c r="C137" s="52" t="s">
        <v>325</v>
      </c>
      <c r="D137" s="52" t="s">
        <v>307</v>
      </c>
      <c r="E137" s="47" t="s">
        <v>59</v>
      </c>
      <c r="F137" s="53">
        <v>2.399</v>
      </c>
      <c r="G137" s="53">
        <v>3114</v>
      </c>
      <c r="H137" s="49">
        <f t="shared" si="7"/>
        <v>26.389</v>
      </c>
      <c r="I137" s="94">
        <f t="shared" si="8"/>
        <v>2.6389</v>
      </c>
    </row>
    <row r="138" spans="1:9" ht="25.5">
      <c r="A138" s="45"/>
      <c r="B138" s="51">
        <v>70006</v>
      </c>
      <c r="C138" s="52" t="s">
        <v>325</v>
      </c>
      <c r="D138" s="52" t="s">
        <v>307</v>
      </c>
      <c r="E138" s="47" t="s">
        <v>59</v>
      </c>
      <c r="F138" s="53">
        <v>0.477</v>
      </c>
      <c r="G138" s="53">
        <v>3115</v>
      </c>
      <c r="H138" s="49">
        <f t="shared" si="7"/>
        <v>5.247</v>
      </c>
      <c r="I138" s="94">
        <f t="shared" si="8"/>
        <v>0.5247</v>
      </c>
    </row>
    <row r="139" spans="1:9" ht="25.5">
      <c r="A139" s="45"/>
      <c r="B139" s="51">
        <v>70012</v>
      </c>
      <c r="C139" s="52" t="s">
        <v>326</v>
      </c>
      <c r="D139" s="52" t="s">
        <v>307</v>
      </c>
      <c r="E139" s="47" t="s">
        <v>59</v>
      </c>
      <c r="F139" s="53">
        <v>4.539</v>
      </c>
      <c r="G139" s="53">
        <v>3116</v>
      </c>
      <c r="H139" s="49">
        <f t="shared" si="7"/>
        <v>49.928999999999995</v>
      </c>
      <c r="I139" s="94">
        <f t="shared" si="8"/>
        <v>4.9929</v>
      </c>
    </row>
    <row r="140" spans="1:9" ht="12.75">
      <c r="A140" s="45"/>
      <c r="B140" s="46">
        <v>72001</v>
      </c>
      <c r="C140" s="47" t="s">
        <v>189</v>
      </c>
      <c r="D140" s="47" t="s">
        <v>60</v>
      </c>
      <c r="E140" s="47" t="s">
        <v>59</v>
      </c>
      <c r="F140" s="47">
        <v>1.31</v>
      </c>
      <c r="G140" s="48"/>
      <c r="H140" s="49">
        <f t="shared" si="7"/>
        <v>14.41</v>
      </c>
      <c r="I140" s="94">
        <f t="shared" si="8"/>
        <v>1.441</v>
      </c>
    </row>
    <row r="141" spans="1:9" ht="12.75">
      <c r="A141" s="45"/>
      <c r="B141" s="46">
        <v>72002</v>
      </c>
      <c r="C141" s="47" t="s">
        <v>327</v>
      </c>
      <c r="D141" s="50" t="s">
        <v>60</v>
      </c>
      <c r="E141" s="50" t="s">
        <v>187</v>
      </c>
      <c r="F141" s="47">
        <v>2.399</v>
      </c>
      <c r="G141" s="48">
        <v>3521</v>
      </c>
      <c r="H141" s="49">
        <f t="shared" si="7"/>
        <v>26.389</v>
      </c>
      <c r="I141" s="94">
        <f t="shared" si="8"/>
        <v>2.6389</v>
      </c>
    </row>
    <row r="142" spans="1:9" ht="12.75">
      <c r="A142" s="45"/>
      <c r="B142" s="46">
        <v>72003</v>
      </c>
      <c r="C142" s="47" t="s">
        <v>327</v>
      </c>
      <c r="D142" s="50" t="s">
        <v>60</v>
      </c>
      <c r="E142" s="50" t="s">
        <v>187</v>
      </c>
      <c r="F142" s="47">
        <v>3.003</v>
      </c>
      <c r="G142" s="48">
        <v>3522</v>
      </c>
      <c r="H142" s="49">
        <f t="shared" si="7"/>
        <v>33.033</v>
      </c>
      <c r="I142" s="94">
        <f t="shared" si="8"/>
        <v>3.3033</v>
      </c>
    </row>
    <row r="143" spans="1:9" ht="12.75">
      <c r="A143" s="45"/>
      <c r="B143" s="46">
        <v>72004</v>
      </c>
      <c r="C143" s="47" t="s">
        <v>327</v>
      </c>
      <c r="D143" s="50" t="s">
        <v>60</v>
      </c>
      <c r="E143" s="50" t="s">
        <v>187</v>
      </c>
      <c r="F143" s="47">
        <v>1.999</v>
      </c>
      <c r="G143" s="48">
        <v>3523</v>
      </c>
      <c r="H143" s="49">
        <f t="shared" si="7"/>
        <v>21.989</v>
      </c>
      <c r="I143" s="94">
        <f t="shared" si="8"/>
        <v>2.1989</v>
      </c>
    </row>
    <row r="144" spans="1:9" ht="12.75">
      <c r="A144" s="45"/>
      <c r="B144" s="46">
        <v>76037</v>
      </c>
      <c r="C144" s="47" t="s">
        <v>71</v>
      </c>
      <c r="D144" s="47" t="s">
        <v>9</v>
      </c>
      <c r="E144" s="47" t="s">
        <v>23</v>
      </c>
      <c r="F144" s="47">
        <v>0.201</v>
      </c>
      <c r="G144" s="48"/>
      <c r="H144" s="49">
        <f aca="true" t="shared" si="9" ref="H144:H150">SUM(F144*12)</f>
        <v>2.412</v>
      </c>
      <c r="I144" s="95">
        <f t="shared" si="8"/>
        <v>0.2412</v>
      </c>
    </row>
    <row r="145" spans="1:9" ht="12.75">
      <c r="A145" s="45"/>
      <c r="B145" s="46">
        <v>76043</v>
      </c>
      <c r="C145" s="47" t="s">
        <v>71</v>
      </c>
      <c r="D145" s="47" t="s">
        <v>9</v>
      </c>
      <c r="E145" s="47" t="s">
        <v>23</v>
      </c>
      <c r="F145" s="47">
        <v>1.304</v>
      </c>
      <c r="G145" s="48"/>
      <c r="H145" s="49">
        <f t="shared" si="9"/>
        <v>15.648</v>
      </c>
      <c r="I145" s="94">
        <f t="shared" si="8"/>
        <v>1.5648</v>
      </c>
    </row>
    <row r="146" spans="1:9" ht="12.75">
      <c r="A146" s="45"/>
      <c r="B146" s="46">
        <v>77014</v>
      </c>
      <c r="C146" s="47" t="s">
        <v>194</v>
      </c>
      <c r="D146" s="47" t="s">
        <v>9</v>
      </c>
      <c r="E146" s="47" t="s">
        <v>23</v>
      </c>
      <c r="F146" s="47">
        <v>0.472</v>
      </c>
      <c r="G146" s="48"/>
      <c r="H146" s="49">
        <f t="shared" si="9"/>
        <v>5.664</v>
      </c>
      <c r="I146" s="94">
        <f t="shared" si="8"/>
        <v>0.5664</v>
      </c>
    </row>
    <row r="147" spans="1:9" ht="12.75">
      <c r="A147" s="45"/>
      <c r="B147" s="46">
        <v>77016</v>
      </c>
      <c r="C147" s="47" t="s">
        <v>194</v>
      </c>
      <c r="D147" s="47" t="s">
        <v>60</v>
      </c>
      <c r="E147" s="47" t="s">
        <v>23</v>
      </c>
      <c r="F147" s="47">
        <v>0.999</v>
      </c>
      <c r="G147" s="48"/>
      <c r="H147" s="49">
        <f t="shared" si="9"/>
        <v>11.988</v>
      </c>
      <c r="I147" s="94">
        <f t="shared" si="8"/>
        <v>1.1988</v>
      </c>
    </row>
    <row r="148" spans="1:9" ht="12.75">
      <c r="A148" s="45"/>
      <c r="B148" s="46">
        <v>78001</v>
      </c>
      <c r="C148" s="47" t="s">
        <v>194</v>
      </c>
      <c r="D148" s="47" t="s">
        <v>60</v>
      </c>
      <c r="E148" s="47" t="s">
        <v>23</v>
      </c>
      <c r="F148" s="47">
        <v>1.361</v>
      </c>
      <c r="G148" s="48"/>
      <c r="H148" s="49">
        <f t="shared" si="9"/>
        <v>16.332</v>
      </c>
      <c r="I148" s="94">
        <f t="shared" si="8"/>
        <v>1.6332000000000002</v>
      </c>
    </row>
    <row r="149" spans="1:9" ht="12.75">
      <c r="A149" s="45"/>
      <c r="B149" s="46">
        <v>78015</v>
      </c>
      <c r="C149" s="47" t="s">
        <v>194</v>
      </c>
      <c r="D149" s="47" t="s">
        <v>60</v>
      </c>
      <c r="E149" s="47" t="s">
        <v>23</v>
      </c>
      <c r="F149" s="47">
        <v>0.578</v>
      </c>
      <c r="G149" s="48"/>
      <c r="H149" s="49">
        <f t="shared" si="9"/>
        <v>6.936</v>
      </c>
      <c r="I149" s="94">
        <f t="shared" si="8"/>
        <v>0.6936</v>
      </c>
    </row>
    <row r="150" spans="1:9" ht="12.75">
      <c r="A150" s="45"/>
      <c r="B150" s="46">
        <v>78016</v>
      </c>
      <c r="C150" s="47" t="s">
        <v>194</v>
      </c>
      <c r="D150" s="47" t="s">
        <v>60</v>
      </c>
      <c r="E150" s="47" t="s">
        <v>23</v>
      </c>
      <c r="F150" s="47">
        <v>4.266</v>
      </c>
      <c r="G150" s="48"/>
      <c r="H150" s="49">
        <f t="shared" si="9"/>
        <v>51.192</v>
      </c>
      <c r="I150" s="94">
        <f t="shared" si="8"/>
        <v>5.1192</v>
      </c>
    </row>
    <row r="151" spans="1:9" ht="12.75">
      <c r="A151" s="45"/>
      <c r="B151" s="46">
        <v>79001</v>
      </c>
      <c r="C151" s="47" t="s">
        <v>189</v>
      </c>
      <c r="D151" s="47" t="s">
        <v>60</v>
      </c>
      <c r="E151" s="47" t="s">
        <v>59</v>
      </c>
      <c r="F151" s="47">
        <v>3.011</v>
      </c>
      <c r="G151" s="48"/>
      <c r="H151" s="49">
        <f>SUM(F151*11)</f>
        <v>33.121</v>
      </c>
      <c r="I151" s="94">
        <f t="shared" si="8"/>
        <v>3.3121000000000005</v>
      </c>
    </row>
    <row r="152" spans="1:9" ht="12.75">
      <c r="A152" s="45"/>
      <c r="B152" s="46">
        <v>79003</v>
      </c>
      <c r="C152" s="47" t="s">
        <v>189</v>
      </c>
      <c r="D152" s="47" t="s">
        <v>60</v>
      </c>
      <c r="E152" s="47" t="s">
        <v>59</v>
      </c>
      <c r="F152" s="47">
        <v>3.945</v>
      </c>
      <c r="G152" s="48"/>
      <c r="H152" s="49">
        <f>SUM(F152*11)</f>
        <v>43.394999999999996</v>
      </c>
      <c r="I152" s="94">
        <f t="shared" si="8"/>
        <v>4.3395</v>
      </c>
    </row>
    <row r="153" spans="1:9" ht="12.75">
      <c r="A153" s="45"/>
      <c r="B153" s="46">
        <v>85004</v>
      </c>
      <c r="C153" s="47" t="s">
        <v>189</v>
      </c>
      <c r="D153" s="47" t="s">
        <v>60</v>
      </c>
      <c r="E153" s="47" t="s">
        <v>59</v>
      </c>
      <c r="F153" s="47">
        <v>0.999</v>
      </c>
      <c r="G153" s="48"/>
      <c r="H153" s="49">
        <f>SUM(F153*11)</f>
        <v>10.989</v>
      </c>
      <c r="I153" s="94">
        <f t="shared" si="8"/>
        <v>1.0989000000000002</v>
      </c>
    </row>
    <row r="154" spans="1:9" ht="25.5">
      <c r="A154" s="45"/>
      <c r="B154" s="51">
        <v>88001</v>
      </c>
      <c r="C154" s="52" t="s">
        <v>189</v>
      </c>
      <c r="D154" s="52" t="s">
        <v>307</v>
      </c>
      <c r="E154" s="47" t="s">
        <v>10</v>
      </c>
      <c r="F154" s="53">
        <v>2.496</v>
      </c>
      <c r="G154" s="53">
        <v>3117</v>
      </c>
      <c r="H154" s="49">
        <f>SUM(F154*10)</f>
        <v>24.96</v>
      </c>
      <c r="I154" s="94">
        <f t="shared" si="8"/>
        <v>2.4960000000000004</v>
      </c>
    </row>
    <row r="155" spans="1:9" ht="12.75">
      <c r="A155" s="45"/>
      <c r="B155" s="46">
        <v>93006</v>
      </c>
      <c r="C155" s="47" t="s">
        <v>194</v>
      </c>
      <c r="D155" s="47" t="s">
        <v>60</v>
      </c>
      <c r="E155" s="47" t="s">
        <v>59</v>
      </c>
      <c r="F155" s="47">
        <v>0.904</v>
      </c>
      <c r="G155" s="48"/>
      <c r="H155" s="49">
        <f>SUM(F155*11)</f>
        <v>9.944</v>
      </c>
      <c r="I155" s="94">
        <f t="shared" si="8"/>
        <v>0.9944000000000002</v>
      </c>
    </row>
    <row r="156" spans="1:9" ht="12.75">
      <c r="A156" s="45"/>
      <c r="B156" s="46">
        <v>99158</v>
      </c>
      <c r="C156" s="47" t="s">
        <v>218</v>
      </c>
      <c r="D156" s="47" t="s">
        <v>9</v>
      </c>
      <c r="E156" s="47" t="s">
        <v>59</v>
      </c>
      <c r="F156" s="47">
        <v>0.562</v>
      </c>
      <c r="G156" s="48"/>
      <c r="H156" s="49">
        <f>SUM(F156*11)</f>
        <v>6.182</v>
      </c>
      <c r="I156" s="94">
        <f t="shared" si="8"/>
        <v>0.6182000000000001</v>
      </c>
    </row>
    <row r="157" spans="1:9" ht="12.75">
      <c r="A157" s="45"/>
      <c r="B157" s="46">
        <v>109035</v>
      </c>
      <c r="C157" s="47" t="s">
        <v>223</v>
      </c>
      <c r="D157" s="47" t="s">
        <v>9</v>
      </c>
      <c r="E157" s="47" t="s">
        <v>2</v>
      </c>
      <c r="F157" s="47">
        <v>1.105</v>
      </c>
      <c r="G157" s="48"/>
      <c r="H157" s="49">
        <f>SUM(F157*20)</f>
        <v>22.1</v>
      </c>
      <c r="I157" s="94">
        <f t="shared" si="8"/>
        <v>2.2100000000000004</v>
      </c>
    </row>
    <row r="158" spans="1:9" ht="12.75">
      <c r="A158" s="45"/>
      <c r="B158" s="46">
        <v>110020</v>
      </c>
      <c r="C158" s="47" t="s">
        <v>224</v>
      </c>
      <c r="D158" s="47" t="s">
        <v>9</v>
      </c>
      <c r="E158" s="47" t="s">
        <v>2</v>
      </c>
      <c r="F158" s="47">
        <v>1.019</v>
      </c>
      <c r="G158" s="48"/>
      <c r="H158" s="49">
        <f>SUM(F158*20)</f>
        <v>20.38</v>
      </c>
      <c r="I158" s="94">
        <f t="shared" si="8"/>
        <v>2.038</v>
      </c>
    </row>
    <row r="159" spans="1:9" ht="12.75">
      <c r="A159" s="45"/>
      <c r="B159" s="46">
        <v>118028</v>
      </c>
      <c r="C159" s="47" t="s">
        <v>225</v>
      </c>
      <c r="D159" s="47" t="s">
        <v>9</v>
      </c>
      <c r="E159" s="47" t="s">
        <v>23</v>
      </c>
      <c r="F159" s="47">
        <v>0.989</v>
      </c>
      <c r="G159" s="48"/>
      <c r="H159" s="49">
        <f aca="true" t="shared" si="10" ref="H159:H168">SUM(F159*12)</f>
        <v>11.868</v>
      </c>
      <c r="I159" s="94">
        <f t="shared" si="8"/>
        <v>1.1868</v>
      </c>
    </row>
    <row r="160" spans="1:9" ht="12.75">
      <c r="A160" s="45"/>
      <c r="B160" s="46">
        <v>120001</v>
      </c>
      <c r="C160" s="47" t="s">
        <v>195</v>
      </c>
      <c r="D160" s="47" t="s">
        <v>60</v>
      </c>
      <c r="E160" s="47" t="s">
        <v>23</v>
      </c>
      <c r="F160" s="47">
        <v>4.053</v>
      </c>
      <c r="G160" s="48"/>
      <c r="H160" s="49">
        <f t="shared" si="10"/>
        <v>48.635999999999996</v>
      </c>
      <c r="I160" s="94">
        <f t="shared" si="8"/>
        <v>4.8636</v>
      </c>
    </row>
    <row r="161" spans="1:9" ht="12.75">
      <c r="A161" s="45"/>
      <c r="B161" s="46">
        <v>120005</v>
      </c>
      <c r="C161" s="47" t="s">
        <v>195</v>
      </c>
      <c r="D161" s="47" t="s">
        <v>60</v>
      </c>
      <c r="E161" s="47" t="s">
        <v>23</v>
      </c>
      <c r="F161" s="47">
        <v>1.4</v>
      </c>
      <c r="G161" s="48"/>
      <c r="H161" s="49">
        <f t="shared" si="10"/>
        <v>16.799999999999997</v>
      </c>
      <c r="I161" s="94">
        <f t="shared" si="8"/>
        <v>1.6799999999999997</v>
      </c>
    </row>
    <row r="162" spans="1:9" ht="12.75">
      <c r="A162" s="45"/>
      <c r="B162" s="46">
        <v>120010</v>
      </c>
      <c r="C162" s="47" t="s">
        <v>195</v>
      </c>
      <c r="D162" s="47" t="s">
        <v>60</v>
      </c>
      <c r="E162" s="47" t="s">
        <v>23</v>
      </c>
      <c r="F162" s="47">
        <v>1.405</v>
      </c>
      <c r="G162" s="48"/>
      <c r="H162" s="49">
        <f t="shared" si="10"/>
        <v>16.86</v>
      </c>
      <c r="I162" s="94">
        <f t="shared" si="8"/>
        <v>1.686</v>
      </c>
    </row>
    <row r="163" spans="1:9" ht="12.75">
      <c r="A163" s="45"/>
      <c r="B163" s="46">
        <v>130001</v>
      </c>
      <c r="C163" s="47" t="s">
        <v>226</v>
      </c>
      <c r="D163" s="47" t="s">
        <v>9</v>
      </c>
      <c r="E163" s="47" t="s">
        <v>23</v>
      </c>
      <c r="F163" s="47">
        <v>3.514</v>
      </c>
      <c r="G163" s="48"/>
      <c r="H163" s="49">
        <f t="shared" si="10"/>
        <v>42.168</v>
      </c>
      <c r="I163" s="94">
        <f t="shared" si="8"/>
        <v>4.2168</v>
      </c>
    </row>
    <row r="164" spans="1:9" ht="12.75">
      <c r="A164" s="45"/>
      <c r="B164" s="46">
        <v>139021</v>
      </c>
      <c r="C164" s="47" t="s">
        <v>226</v>
      </c>
      <c r="D164" s="47" t="s">
        <v>9</v>
      </c>
      <c r="E164" s="47" t="s">
        <v>23</v>
      </c>
      <c r="F164" s="47">
        <v>0.201</v>
      </c>
      <c r="G164" s="48"/>
      <c r="H164" s="49">
        <f t="shared" si="10"/>
        <v>2.412</v>
      </c>
      <c r="I164" s="95">
        <f t="shared" si="8"/>
        <v>0.2412</v>
      </c>
    </row>
    <row r="165" spans="1:9" ht="12.75">
      <c r="A165" s="45"/>
      <c r="B165" s="46">
        <v>143001</v>
      </c>
      <c r="C165" s="47" t="s">
        <v>226</v>
      </c>
      <c r="D165" s="47" t="s">
        <v>9</v>
      </c>
      <c r="E165" s="47" t="s">
        <v>23</v>
      </c>
      <c r="F165" s="47">
        <v>0.403</v>
      </c>
      <c r="G165" s="48"/>
      <c r="H165" s="49">
        <f t="shared" si="10"/>
        <v>4.836</v>
      </c>
      <c r="I165" s="95">
        <f t="shared" si="8"/>
        <v>0.48360000000000003</v>
      </c>
    </row>
    <row r="166" spans="1:9" ht="12.75">
      <c r="A166" s="45"/>
      <c r="B166" s="46">
        <v>144001</v>
      </c>
      <c r="C166" s="47" t="s">
        <v>328</v>
      </c>
      <c r="D166" s="50" t="s">
        <v>60</v>
      </c>
      <c r="E166" s="50" t="s">
        <v>280</v>
      </c>
      <c r="F166" s="47">
        <v>1.768</v>
      </c>
      <c r="G166" s="48">
        <v>3524</v>
      </c>
      <c r="H166" s="49">
        <f t="shared" si="10"/>
        <v>21.216</v>
      </c>
      <c r="I166" s="94">
        <f t="shared" si="8"/>
        <v>2.1216000000000004</v>
      </c>
    </row>
    <row r="167" spans="1:9" ht="12.75">
      <c r="A167" s="45"/>
      <c r="B167" s="46">
        <v>144003</v>
      </c>
      <c r="C167" s="47" t="s">
        <v>328</v>
      </c>
      <c r="D167" s="50" t="s">
        <v>60</v>
      </c>
      <c r="E167" s="50" t="s">
        <v>280</v>
      </c>
      <c r="F167" s="47">
        <v>3.118</v>
      </c>
      <c r="G167" s="48">
        <v>3525</v>
      </c>
      <c r="H167" s="49">
        <f t="shared" si="10"/>
        <v>37.416</v>
      </c>
      <c r="I167" s="94">
        <f t="shared" si="8"/>
        <v>3.7416</v>
      </c>
    </row>
    <row r="168" spans="1:9" ht="12.75">
      <c r="A168" s="45"/>
      <c r="B168" s="46">
        <v>144004</v>
      </c>
      <c r="C168" s="47" t="s">
        <v>328</v>
      </c>
      <c r="D168" s="50" t="s">
        <v>60</v>
      </c>
      <c r="E168" s="50" t="s">
        <v>280</v>
      </c>
      <c r="F168" s="47">
        <v>3.884</v>
      </c>
      <c r="G168" s="48">
        <v>3526</v>
      </c>
      <c r="H168" s="49">
        <f t="shared" si="10"/>
        <v>46.608</v>
      </c>
      <c r="I168" s="94">
        <f t="shared" si="8"/>
        <v>4.6608</v>
      </c>
    </row>
    <row r="169" spans="1:9" ht="12.75">
      <c r="A169" s="45"/>
      <c r="B169" s="46">
        <v>151014</v>
      </c>
      <c r="C169" s="47" t="s">
        <v>227</v>
      </c>
      <c r="D169" s="47" t="s">
        <v>9</v>
      </c>
      <c r="E169" s="47" t="s">
        <v>6</v>
      </c>
      <c r="F169" s="47">
        <v>0.45</v>
      </c>
      <c r="G169" s="48"/>
      <c r="H169" s="49">
        <f>SUM(F169*13)</f>
        <v>5.8500000000000005</v>
      </c>
      <c r="I169" s="94">
        <f t="shared" si="8"/>
        <v>0.5850000000000001</v>
      </c>
    </row>
    <row r="170" spans="1:9" ht="12.75">
      <c r="A170" s="45"/>
      <c r="B170" s="46">
        <v>153008</v>
      </c>
      <c r="C170" s="47" t="s">
        <v>227</v>
      </c>
      <c r="D170" s="47" t="s">
        <v>9</v>
      </c>
      <c r="E170" s="47" t="s">
        <v>6</v>
      </c>
      <c r="F170" s="47">
        <v>1.016</v>
      </c>
      <c r="G170" s="48"/>
      <c r="H170" s="49">
        <f>SUM(F170*13)</f>
        <v>13.208</v>
      </c>
      <c r="I170" s="94">
        <f t="shared" si="8"/>
        <v>1.3208000000000002</v>
      </c>
    </row>
    <row r="171" spans="1:9" ht="12.75">
      <c r="A171" s="45"/>
      <c r="B171" s="46">
        <v>153019</v>
      </c>
      <c r="C171" s="47" t="s">
        <v>227</v>
      </c>
      <c r="D171" s="47" t="s">
        <v>9</v>
      </c>
      <c r="E171" s="47" t="s">
        <v>6</v>
      </c>
      <c r="F171" s="47">
        <v>1.499</v>
      </c>
      <c r="G171" s="48"/>
      <c r="H171" s="49">
        <f>SUM(F171*13)</f>
        <v>19.487000000000002</v>
      </c>
      <c r="I171" s="94">
        <f t="shared" si="8"/>
        <v>1.9487000000000003</v>
      </c>
    </row>
    <row r="172" spans="1:9" ht="12.75">
      <c r="A172" s="45"/>
      <c r="B172" s="46">
        <v>154001</v>
      </c>
      <c r="C172" s="47" t="s">
        <v>227</v>
      </c>
      <c r="D172" s="47" t="s">
        <v>9</v>
      </c>
      <c r="E172" s="47" t="s">
        <v>6</v>
      </c>
      <c r="F172" s="47">
        <v>0.958</v>
      </c>
      <c r="G172" s="48"/>
      <c r="H172" s="49">
        <f>SUM(F172*13)</f>
        <v>12.453999999999999</v>
      </c>
      <c r="I172" s="94">
        <f t="shared" si="8"/>
        <v>1.2454</v>
      </c>
    </row>
    <row r="173" spans="1:9" ht="12.75">
      <c r="A173" s="45"/>
      <c r="B173" s="46">
        <v>183005</v>
      </c>
      <c r="C173" s="47" t="s">
        <v>212</v>
      </c>
      <c r="D173" s="47" t="s">
        <v>9</v>
      </c>
      <c r="E173" s="47" t="s">
        <v>23</v>
      </c>
      <c r="F173" s="47">
        <v>0.288</v>
      </c>
      <c r="G173" s="48"/>
      <c r="H173" s="49">
        <f>SUM(F173*12)</f>
        <v>3.4559999999999995</v>
      </c>
      <c r="I173" s="95">
        <f t="shared" si="8"/>
        <v>0.34559999999999996</v>
      </c>
    </row>
    <row r="174" spans="1:9" ht="12.75">
      <c r="A174" s="45"/>
      <c r="B174" s="46">
        <v>183009</v>
      </c>
      <c r="C174" s="47" t="s">
        <v>212</v>
      </c>
      <c r="D174" s="47" t="s">
        <v>9</v>
      </c>
      <c r="E174" s="47" t="s">
        <v>59</v>
      </c>
      <c r="F174" s="47">
        <v>0.401</v>
      </c>
      <c r="G174" s="48"/>
      <c r="H174" s="49">
        <f>SUM(F174*11)</f>
        <v>4.4110000000000005</v>
      </c>
      <c r="I174" s="95">
        <f t="shared" si="8"/>
        <v>0.44110000000000005</v>
      </c>
    </row>
    <row r="175" spans="1:9" ht="12.75">
      <c r="A175" s="45"/>
      <c r="B175" s="46">
        <v>184014</v>
      </c>
      <c r="C175" s="47" t="s">
        <v>61</v>
      </c>
      <c r="D175" s="47" t="s">
        <v>60</v>
      </c>
      <c r="E175" s="47" t="s">
        <v>23</v>
      </c>
      <c r="F175" s="47">
        <v>2.857</v>
      </c>
      <c r="G175" s="48"/>
      <c r="H175" s="49">
        <f aca="true" t="shared" si="11" ref="H175:H185">SUM(F175*12)</f>
        <v>34.284000000000006</v>
      </c>
      <c r="I175" s="94">
        <f t="shared" si="8"/>
        <v>3.428400000000001</v>
      </c>
    </row>
    <row r="176" spans="1:9" ht="12.75">
      <c r="A176" s="45"/>
      <c r="B176" s="46">
        <v>197003</v>
      </c>
      <c r="C176" s="47" t="s">
        <v>196</v>
      </c>
      <c r="D176" s="47" t="s">
        <v>9</v>
      </c>
      <c r="E176" s="47" t="s">
        <v>23</v>
      </c>
      <c r="F176" s="47">
        <v>0.447</v>
      </c>
      <c r="G176" s="48"/>
      <c r="H176" s="49">
        <f t="shared" si="11"/>
        <v>5.364</v>
      </c>
      <c r="I176" s="94">
        <f t="shared" si="8"/>
        <v>0.5364</v>
      </c>
    </row>
    <row r="177" spans="1:9" ht="12.75">
      <c r="A177" s="45"/>
      <c r="B177" s="46">
        <v>197005</v>
      </c>
      <c r="C177" s="47" t="s">
        <v>196</v>
      </c>
      <c r="D177" s="47" t="s">
        <v>9</v>
      </c>
      <c r="E177" s="47" t="s">
        <v>23</v>
      </c>
      <c r="F177" s="47">
        <v>0.174</v>
      </c>
      <c r="G177" s="48"/>
      <c r="H177" s="49">
        <f t="shared" si="11"/>
        <v>2.088</v>
      </c>
      <c r="I177" s="95">
        <f t="shared" si="8"/>
        <v>0.2088</v>
      </c>
    </row>
    <row r="178" spans="1:9" ht="12.75">
      <c r="A178" s="45"/>
      <c r="B178" s="46">
        <v>197014</v>
      </c>
      <c r="C178" s="47" t="s">
        <v>196</v>
      </c>
      <c r="D178" s="47" t="s">
        <v>9</v>
      </c>
      <c r="E178" s="47" t="s">
        <v>23</v>
      </c>
      <c r="F178" s="47">
        <v>0.414</v>
      </c>
      <c r="G178" s="48"/>
      <c r="H178" s="49">
        <f t="shared" si="11"/>
        <v>4.968</v>
      </c>
      <c r="I178" s="95">
        <f t="shared" si="8"/>
        <v>0.4968</v>
      </c>
    </row>
    <row r="179" spans="1:9" ht="12.75">
      <c r="A179" s="45"/>
      <c r="B179" s="46">
        <v>197015</v>
      </c>
      <c r="C179" s="47" t="s">
        <v>196</v>
      </c>
      <c r="D179" s="47" t="s">
        <v>60</v>
      </c>
      <c r="E179" s="47" t="s">
        <v>23</v>
      </c>
      <c r="F179" s="47">
        <v>0.081</v>
      </c>
      <c r="G179" s="48"/>
      <c r="H179" s="49">
        <f t="shared" si="11"/>
        <v>0.972</v>
      </c>
      <c r="I179" s="95">
        <f t="shared" si="8"/>
        <v>0.09720000000000001</v>
      </c>
    </row>
    <row r="180" spans="1:9" ht="12.75">
      <c r="A180" s="45"/>
      <c r="B180" s="46">
        <v>212011</v>
      </c>
      <c r="C180" s="47" t="s">
        <v>228</v>
      </c>
      <c r="D180" s="47" t="s">
        <v>9</v>
      </c>
      <c r="E180" s="47" t="s">
        <v>23</v>
      </c>
      <c r="F180" s="47">
        <v>0.899</v>
      </c>
      <c r="G180" s="48"/>
      <c r="H180" s="49">
        <f t="shared" si="11"/>
        <v>10.788</v>
      </c>
      <c r="I180" s="94">
        <f t="shared" si="8"/>
        <v>1.0788</v>
      </c>
    </row>
    <row r="181" spans="1:9" ht="12.75">
      <c r="A181" s="45"/>
      <c r="B181" s="46">
        <v>215040</v>
      </c>
      <c r="C181" s="47" t="s">
        <v>197</v>
      </c>
      <c r="D181" s="47" t="s">
        <v>60</v>
      </c>
      <c r="E181" s="47" t="s">
        <v>23</v>
      </c>
      <c r="F181" s="47">
        <v>3.002</v>
      </c>
      <c r="G181" s="48"/>
      <c r="H181" s="49">
        <f t="shared" si="11"/>
        <v>36.024</v>
      </c>
      <c r="I181" s="94">
        <f t="shared" si="8"/>
        <v>3.6024000000000003</v>
      </c>
    </row>
    <row r="182" spans="1:9" ht="12.75">
      <c r="A182" s="45"/>
      <c r="B182" s="46">
        <v>220018</v>
      </c>
      <c r="C182" s="47" t="s">
        <v>229</v>
      </c>
      <c r="D182" s="47" t="s">
        <v>9</v>
      </c>
      <c r="E182" s="47" t="s">
        <v>23</v>
      </c>
      <c r="F182" s="47">
        <v>0.113</v>
      </c>
      <c r="G182" s="48"/>
      <c r="H182" s="49">
        <f t="shared" si="11"/>
        <v>1.356</v>
      </c>
      <c r="I182" s="95">
        <f t="shared" si="8"/>
        <v>0.13560000000000003</v>
      </c>
    </row>
    <row r="183" spans="1:9" ht="12.75">
      <c r="A183" s="45"/>
      <c r="B183" s="46">
        <v>224001</v>
      </c>
      <c r="C183" s="47" t="s">
        <v>230</v>
      </c>
      <c r="D183" s="47" t="s">
        <v>9</v>
      </c>
      <c r="E183" s="47" t="s">
        <v>23</v>
      </c>
      <c r="F183" s="47">
        <v>0.509</v>
      </c>
      <c r="G183" s="48"/>
      <c r="H183" s="49">
        <f t="shared" si="11"/>
        <v>6.1080000000000005</v>
      </c>
      <c r="I183" s="94">
        <f t="shared" si="8"/>
        <v>0.6108000000000001</v>
      </c>
    </row>
    <row r="184" spans="1:9" ht="12.75">
      <c r="A184" s="45"/>
      <c r="B184" s="46">
        <v>226008</v>
      </c>
      <c r="C184" s="47" t="s">
        <v>198</v>
      </c>
      <c r="D184" s="47" t="s">
        <v>9</v>
      </c>
      <c r="E184" s="47" t="s">
        <v>23</v>
      </c>
      <c r="F184" s="47">
        <v>2.497</v>
      </c>
      <c r="G184" s="48"/>
      <c r="H184" s="49">
        <f t="shared" si="11"/>
        <v>29.964</v>
      </c>
      <c r="I184" s="94">
        <f t="shared" si="8"/>
        <v>2.9964</v>
      </c>
    </row>
    <row r="185" spans="1:9" ht="12.75">
      <c r="A185" s="45"/>
      <c r="B185" s="46">
        <v>226011</v>
      </c>
      <c r="C185" s="47" t="s">
        <v>198</v>
      </c>
      <c r="D185" s="47" t="s">
        <v>60</v>
      </c>
      <c r="E185" s="47" t="s">
        <v>23</v>
      </c>
      <c r="F185" s="47">
        <v>0.204</v>
      </c>
      <c r="G185" s="48"/>
      <c r="H185" s="49">
        <f t="shared" si="11"/>
        <v>2.448</v>
      </c>
      <c r="I185" s="95">
        <f t="shared" si="8"/>
        <v>0.24480000000000002</v>
      </c>
    </row>
    <row r="186" spans="1:9" ht="12.75">
      <c r="A186" s="45"/>
      <c r="B186" s="46">
        <v>228007</v>
      </c>
      <c r="C186" s="47" t="s">
        <v>183</v>
      </c>
      <c r="D186" s="47" t="s">
        <v>9</v>
      </c>
      <c r="E186" s="47" t="s">
        <v>11</v>
      </c>
      <c r="F186" s="47">
        <v>0.299</v>
      </c>
      <c r="G186" s="48"/>
      <c r="H186" s="49">
        <f>SUM(F186*15)</f>
        <v>4.484999999999999</v>
      </c>
      <c r="I186" s="95">
        <f t="shared" si="8"/>
        <v>0.44849999999999995</v>
      </c>
    </row>
    <row r="187" spans="1:9" ht="12.75">
      <c r="A187" s="45"/>
      <c r="B187" s="46">
        <v>229007</v>
      </c>
      <c r="C187" s="47" t="s">
        <v>199</v>
      </c>
      <c r="D187" s="47" t="s">
        <v>60</v>
      </c>
      <c r="E187" s="47" t="s">
        <v>11</v>
      </c>
      <c r="F187" s="47">
        <v>1.112</v>
      </c>
      <c r="G187" s="48"/>
      <c r="H187" s="49">
        <f>SUM(F187*15)</f>
        <v>16.68</v>
      </c>
      <c r="I187" s="94">
        <f t="shared" si="8"/>
        <v>1.6680000000000001</v>
      </c>
    </row>
    <row r="188" spans="1:9" ht="12.75">
      <c r="A188" s="45"/>
      <c r="B188" s="46">
        <v>234023</v>
      </c>
      <c r="C188" s="47" t="s">
        <v>199</v>
      </c>
      <c r="D188" s="47" t="s">
        <v>9</v>
      </c>
      <c r="E188" s="47" t="s">
        <v>2</v>
      </c>
      <c r="F188" s="47">
        <v>0.635</v>
      </c>
      <c r="G188" s="48"/>
      <c r="H188" s="49">
        <f>SUM(F188*20)</f>
        <v>12.7</v>
      </c>
      <c r="I188" s="94">
        <f t="shared" si="8"/>
        <v>1.27</v>
      </c>
    </row>
    <row r="189" spans="1:9" ht="12.75">
      <c r="A189" s="45"/>
      <c r="B189" s="46">
        <v>234026</v>
      </c>
      <c r="C189" s="47" t="s">
        <v>199</v>
      </c>
      <c r="D189" s="47" t="s">
        <v>9</v>
      </c>
      <c r="E189" s="47" t="s">
        <v>2</v>
      </c>
      <c r="F189" s="47">
        <v>0.077</v>
      </c>
      <c r="G189" s="48"/>
      <c r="H189" s="49">
        <f>SUM(F189*20)</f>
        <v>1.54</v>
      </c>
      <c r="I189" s="95">
        <f t="shared" si="8"/>
        <v>0.15400000000000003</v>
      </c>
    </row>
    <row r="190" spans="1:9" ht="12.75">
      <c r="A190" s="45"/>
      <c r="B190" s="46">
        <v>238001</v>
      </c>
      <c r="C190" s="47" t="s">
        <v>329</v>
      </c>
      <c r="D190" s="50" t="s">
        <v>60</v>
      </c>
      <c r="E190" s="50" t="s">
        <v>99</v>
      </c>
      <c r="F190" s="47">
        <v>2.064</v>
      </c>
      <c r="G190" s="48">
        <v>3527</v>
      </c>
      <c r="H190" s="49">
        <f>SUM(F190*15)</f>
        <v>30.96</v>
      </c>
      <c r="I190" s="94">
        <f t="shared" si="8"/>
        <v>3.096</v>
      </c>
    </row>
    <row r="191" spans="1:9" ht="12.75">
      <c r="A191" s="45"/>
      <c r="B191" s="46">
        <v>238006</v>
      </c>
      <c r="C191" s="47" t="s">
        <v>329</v>
      </c>
      <c r="D191" s="50" t="s">
        <v>60</v>
      </c>
      <c r="E191" s="50" t="s">
        <v>99</v>
      </c>
      <c r="F191" s="47">
        <v>3.401</v>
      </c>
      <c r="G191" s="48">
        <v>3528</v>
      </c>
      <c r="H191" s="49">
        <f>SUM(F191*15)</f>
        <v>51.015</v>
      </c>
      <c r="I191" s="94">
        <f t="shared" si="8"/>
        <v>5.101500000000001</v>
      </c>
    </row>
    <row r="192" spans="1:9" ht="12.75">
      <c r="A192" s="45"/>
      <c r="B192" s="46">
        <v>238010</v>
      </c>
      <c r="C192" s="47" t="s">
        <v>329</v>
      </c>
      <c r="D192" s="50" t="s">
        <v>60</v>
      </c>
      <c r="E192" s="50" t="s">
        <v>99</v>
      </c>
      <c r="F192" s="47">
        <v>3.576</v>
      </c>
      <c r="G192" s="48">
        <v>3529</v>
      </c>
      <c r="H192" s="49">
        <f>SUM(F192*15)</f>
        <v>53.64</v>
      </c>
      <c r="I192" s="94">
        <f t="shared" si="8"/>
        <v>5.364000000000001</v>
      </c>
    </row>
    <row r="193" spans="1:9" ht="12.75">
      <c r="A193" s="45"/>
      <c r="B193" s="46">
        <v>240015</v>
      </c>
      <c r="C193" s="47" t="s">
        <v>231</v>
      </c>
      <c r="D193" s="47" t="s">
        <v>9</v>
      </c>
      <c r="E193" s="47" t="s">
        <v>11</v>
      </c>
      <c r="F193" s="47">
        <v>0.19</v>
      </c>
      <c r="G193" s="48"/>
      <c r="H193" s="49">
        <f>SUM(F193*15)</f>
        <v>2.85</v>
      </c>
      <c r="I193" s="95">
        <f t="shared" si="8"/>
        <v>0.28500000000000003</v>
      </c>
    </row>
    <row r="194" spans="1:9" ht="12.75">
      <c r="A194" s="45"/>
      <c r="B194" s="46">
        <v>269022</v>
      </c>
      <c r="C194" s="47" t="s">
        <v>179</v>
      </c>
      <c r="D194" s="47" t="s">
        <v>9</v>
      </c>
      <c r="E194" s="47" t="s">
        <v>23</v>
      </c>
      <c r="F194" s="47">
        <v>0.073</v>
      </c>
      <c r="G194" s="48"/>
      <c r="H194" s="49">
        <f>SUM(F194*12)</f>
        <v>0.8759999999999999</v>
      </c>
      <c r="I194" s="95">
        <f t="shared" si="8"/>
        <v>0.0876</v>
      </c>
    </row>
    <row r="195" spans="1:9" ht="12.75">
      <c r="A195" s="45"/>
      <c r="B195" s="46">
        <v>275003</v>
      </c>
      <c r="C195" s="47" t="s">
        <v>330</v>
      </c>
      <c r="D195" s="50" t="s">
        <v>60</v>
      </c>
      <c r="E195" s="50" t="s">
        <v>99</v>
      </c>
      <c r="F195" s="47">
        <v>1.7</v>
      </c>
      <c r="G195" s="48">
        <v>3530</v>
      </c>
      <c r="H195" s="49">
        <f>SUM(F195*15)</f>
        <v>25.5</v>
      </c>
      <c r="I195" s="94">
        <f t="shared" si="8"/>
        <v>2.5500000000000003</v>
      </c>
    </row>
    <row r="196" spans="1:9" ht="12.75">
      <c r="A196" s="45"/>
      <c r="B196" s="46">
        <v>276003</v>
      </c>
      <c r="C196" s="47" t="s">
        <v>331</v>
      </c>
      <c r="D196" s="50" t="s">
        <v>60</v>
      </c>
      <c r="E196" s="50" t="s">
        <v>99</v>
      </c>
      <c r="F196" s="47">
        <v>2.8</v>
      </c>
      <c r="G196" s="48">
        <v>3531</v>
      </c>
      <c r="H196" s="49">
        <f>SUM(F196*15)</f>
        <v>42</v>
      </c>
      <c r="I196" s="94">
        <f t="shared" si="8"/>
        <v>4.2</v>
      </c>
    </row>
    <row r="197" spans="1:9" ht="12.75">
      <c r="A197" s="45"/>
      <c r="B197" s="46">
        <v>278008</v>
      </c>
      <c r="C197" s="47" t="s">
        <v>200</v>
      </c>
      <c r="D197" s="47" t="s">
        <v>9</v>
      </c>
      <c r="E197" s="47" t="s">
        <v>11</v>
      </c>
      <c r="F197" s="47">
        <v>1.7</v>
      </c>
      <c r="G197" s="48"/>
      <c r="H197" s="49">
        <f>SUM(F197*15)</f>
        <v>25.5</v>
      </c>
      <c r="I197" s="94">
        <f t="shared" si="8"/>
        <v>2.5500000000000003</v>
      </c>
    </row>
    <row r="198" spans="1:9" ht="12.75">
      <c r="A198" s="45"/>
      <c r="B198" s="46">
        <v>279001</v>
      </c>
      <c r="C198" s="47" t="s">
        <v>200</v>
      </c>
      <c r="D198" s="47" t="s">
        <v>60</v>
      </c>
      <c r="E198" s="47" t="s">
        <v>11</v>
      </c>
      <c r="F198" s="47">
        <v>0.927</v>
      </c>
      <c r="G198" s="48"/>
      <c r="H198" s="49">
        <f>SUM(F198*15)</f>
        <v>13.905000000000001</v>
      </c>
      <c r="I198" s="94">
        <f t="shared" si="8"/>
        <v>1.3905000000000003</v>
      </c>
    </row>
    <row r="199" spans="1:9" ht="12.75">
      <c r="A199" s="45"/>
      <c r="B199" s="46">
        <v>289004</v>
      </c>
      <c r="C199" s="47" t="s">
        <v>201</v>
      </c>
      <c r="D199" s="47" t="s">
        <v>60</v>
      </c>
      <c r="E199" s="47" t="s">
        <v>59</v>
      </c>
      <c r="F199" s="47">
        <v>4.197</v>
      </c>
      <c r="G199" s="48"/>
      <c r="H199" s="49">
        <f>SUM(F199*11)</f>
        <v>46.167</v>
      </c>
      <c r="I199" s="94">
        <f t="shared" si="8"/>
        <v>4.616700000000001</v>
      </c>
    </row>
    <row r="200" spans="1:9" ht="12.75">
      <c r="A200" s="45"/>
      <c r="B200" s="46">
        <v>291005</v>
      </c>
      <c r="C200" s="47" t="s">
        <v>202</v>
      </c>
      <c r="D200" s="47" t="s">
        <v>60</v>
      </c>
      <c r="E200" s="47" t="s">
        <v>59</v>
      </c>
      <c r="F200" s="47">
        <v>0.668</v>
      </c>
      <c r="G200" s="48"/>
      <c r="H200" s="49">
        <f>SUM(F200*11)</f>
        <v>7.348000000000001</v>
      </c>
      <c r="I200" s="94">
        <f aca="true" t="shared" si="12" ref="I200:I263">SUM(H200*10%)</f>
        <v>0.7348000000000001</v>
      </c>
    </row>
    <row r="201" spans="1:9" ht="12.75">
      <c r="A201" s="45"/>
      <c r="B201" s="46">
        <v>292010</v>
      </c>
      <c r="C201" s="47" t="s">
        <v>202</v>
      </c>
      <c r="D201" s="47" t="s">
        <v>9</v>
      </c>
      <c r="E201" s="47" t="s">
        <v>59</v>
      </c>
      <c r="F201" s="47">
        <v>0.4</v>
      </c>
      <c r="G201" s="48"/>
      <c r="H201" s="49">
        <f>SUM(F201*11)</f>
        <v>4.4</v>
      </c>
      <c r="I201" s="95">
        <f t="shared" si="12"/>
        <v>0.44000000000000006</v>
      </c>
    </row>
    <row r="202" spans="1:9" ht="12.75">
      <c r="A202" s="45"/>
      <c r="B202" s="46">
        <v>300006</v>
      </c>
      <c r="C202" s="47" t="s">
        <v>212</v>
      </c>
      <c r="D202" s="47" t="s">
        <v>9</v>
      </c>
      <c r="E202" s="47" t="s">
        <v>23</v>
      </c>
      <c r="F202" s="47">
        <v>0.613</v>
      </c>
      <c r="G202" s="48"/>
      <c r="H202" s="49">
        <f aca="true" t="shared" si="13" ref="H202:H244">SUM(F202*12)</f>
        <v>7.356</v>
      </c>
      <c r="I202" s="94">
        <f t="shared" si="12"/>
        <v>0.7356</v>
      </c>
    </row>
    <row r="203" spans="1:9" ht="12.75">
      <c r="A203" s="45"/>
      <c r="B203" s="46">
        <v>300020</v>
      </c>
      <c r="C203" s="98" t="s">
        <v>212</v>
      </c>
      <c r="D203" s="98" t="s">
        <v>32</v>
      </c>
      <c r="E203" s="98" t="s">
        <v>23</v>
      </c>
      <c r="F203" s="98">
        <v>1.041</v>
      </c>
      <c r="G203" s="99"/>
      <c r="H203" s="101">
        <f t="shared" si="13"/>
        <v>12.491999999999999</v>
      </c>
      <c r="I203" s="94">
        <f t="shared" si="12"/>
        <v>1.2492</v>
      </c>
    </row>
    <row r="204" spans="1:9" ht="12.75">
      <c r="A204" s="45"/>
      <c r="B204" s="46">
        <v>303060</v>
      </c>
      <c r="C204" s="98" t="s">
        <v>185</v>
      </c>
      <c r="D204" s="98" t="s">
        <v>32</v>
      </c>
      <c r="E204" s="98" t="s">
        <v>23</v>
      </c>
      <c r="F204" s="98">
        <v>0.964</v>
      </c>
      <c r="G204" s="99"/>
      <c r="H204" s="101">
        <f t="shared" si="13"/>
        <v>11.568</v>
      </c>
      <c r="I204" s="94">
        <f t="shared" si="12"/>
        <v>1.1568</v>
      </c>
    </row>
    <row r="205" spans="1:9" ht="12.75">
      <c r="A205" s="45"/>
      <c r="B205" s="46">
        <v>303078</v>
      </c>
      <c r="C205" s="98" t="s">
        <v>185</v>
      </c>
      <c r="D205" s="98" t="s">
        <v>32</v>
      </c>
      <c r="E205" s="98" t="s">
        <v>23</v>
      </c>
      <c r="F205" s="98">
        <v>0.149</v>
      </c>
      <c r="G205" s="99"/>
      <c r="H205" s="101">
        <f t="shared" si="13"/>
        <v>1.7879999999999998</v>
      </c>
      <c r="I205" s="95">
        <f t="shared" si="12"/>
        <v>0.1788</v>
      </c>
    </row>
    <row r="206" spans="1:9" ht="12.75">
      <c r="A206" s="45"/>
      <c r="B206" s="46">
        <v>304005</v>
      </c>
      <c r="C206" s="98" t="s">
        <v>185</v>
      </c>
      <c r="D206" s="98" t="s">
        <v>32</v>
      </c>
      <c r="E206" s="98" t="s">
        <v>23</v>
      </c>
      <c r="F206" s="98">
        <v>0.998</v>
      </c>
      <c r="G206" s="99"/>
      <c r="H206" s="101">
        <f t="shared" si="13"/>
        <v>11.975999999999999</v>
      </c>
      <c r="I206" s="94">
        <f t="shared" si="12"/>
        <v>1.1976</v>
      </c>
    </row>
    <row r="207" spans="1:9" ht="12.75">
      <c r="A207" s="45"/>
      <c r="B207" s="46">
        <v>304024</v>
      </c>
      <c r="C207" s="98" t="s">
        <v>185</v>
      </c>
      <c r="D207" s="98" t="s">
        <v>32</v>
      </c>
      <c r="E207" s="98" t="s">
        <v>23</v>
      </c>
      <c r="F207" s="98">
        <v>0.878</v>
      </c>
      <c r="G207" s="99"/>
      <c r="H207" s="101">
        <f t="shared" si="13"/>
        <v>10.536</v>
      </c>
      <c r="I207" s="94">
        <f t="shared" si="12"/>
        <v>1.0536</v>
      </c>
    </row>
    <row r="208" spans="1:9" ht="12.75">
      <c r="A208" s="45"/>
      <c r="B208" s="46">
        <v>304028</v>
      </c>
      <c r="C208" s="47" t="s">
        <v>185</v>
      </c>
      <c r="D208" s="47" t="s">
        <v>9</v>
      </c>
      <c r="E208" s="47" t="s">
        <v>23</v>
      </c>
      <c r="F208" s="47">
        <v>2.382</v>
      </c>
      <c r="G208" s="48"/>
      <c r="H208" s="49">
        <f t="shared" si="13"/>
        <v>28.584000000000003</v>
      </c>
      <c r="I208" s="94">
        <f t="shared" si="12"/>
        <v>2.8584000000000005</v>
      </c>
    </row>
    <row r="209" spans="1:9" ht="12.75">
      <c r="A209" s="45"/>
      <c r="B209" s="46">
        <v>304051</v>
      </c>
      <c r="C209" s="98" t="s">
        <v>185</v>
      </c>
      <c r="D209" s="98" t="s">
        <v>32</v>
      </c>
      <c r="E209" s="98" t="s">
        <v>23</v>
      </c>
      <c r="F209" s="98">
        <v>0.767</v>
      </c>
      <c r="G209" s="99"/>
      <c r="H209" s="101">
        <f t="shared" si="13"/>
        <v>9.204</v>
      </c>
      <c r="I209" s="94">
        <f t="shared" si="12"/>
        <v>0.9204000000000001</v>
      </c>
    </row>
    <row r="210" spans="1:9" ht="12.75">
      <c r="A210" s="45"/>
      <c r="B210" s="46">
        <v>305004</v>
      </c>
      <c r="C210" s="98" t="s">
        <v>185</v>
      </c>
      <c r="D210" s="98" t="s">
        <v>32</v>
      </c>
      <c r="E210" s="98" t="s">
        <v>23</v>
      </c>
      <c r="F210" s="98">
        <v>0.448</v>
      </c>
      <c r="G210" s="99"/>
      <c r="H210" s="101">
        <f t="shared" si="13"/>
        <v>5.376</v>
      </c>
      <c r="I210" s="94">
        <f t="shared" si="12"/>
        <v>0.5376000000000001</v>
      </c>
    </row>
    <row r="211" spans="1:9" ht="12.75">
      <c r="A211" s="45"/>
      <c r="B211" s="46">
        <v>305005</v>
      </c>
      <c r="C211" s="98" t="s">
        <v>185</v>
      </c>
      <c r="D211" s="98" t="s">
        <v>32</v>
      </c>
      <c r="E211" s="98" t="s">
        <v>23</v>
      </c>
      <c r="F211" s="98">
        <v>0.771</v>
      </c>
      <c r="G211" s="99"/>
      <c r="H211" s="101">
        <f t="shared" si="13"/>
        <v>9.252</v>
      </c>
      <c r="I211" s="94">
        <f t="shared" si="12"/>
        <v>0.9252000000000001</v>
      </c>
    </row>
    <row r="212" spans="1:9" ht="12.75">
      <c r="A212" s="45"/>
      <c r="B212" s="46">
        <v>305006</v>
      </c>
      <c r="C212" s="98" t="s">
        <v>185</v>
      </c>
      <c r="D212" s="98" t="s">
        <v>32</v>
      </c>
      <c r="E212" s="98" t="s">
        <v>23</v>
      </c>
      <c r="F212" s="98">
        <v>0.894</v>
      </c>
      <c r="G212" s="99"/>
      <c r="H212" s="101">
        <f t="shared" si="13"/>
        <v>10.728</v>
      </c>
      <c r="I212" s="94">
        <f t="shared" si="12"/>
        <v>1.0728</v>
      </c>
    </row>
    <row r="213" spans="1:9" ht="12.75">
      <c r="A213" s="45"/>
      <c r="B213" s="46">
        <v>307011</v>
      </c>
      <c r="C213" s="98" t="s">
        <v>185</v>
      </c>
      <c r="D213" s="98" t="s">
        <v>32</v>
      </c>
      <c r="E213" s="98" t="s">
        <v>23</v>
      </c>
      <c r="F213" s="98">
        <v>1.186</v>
      </c>
      <c r="G213" s="99"/>
      <c r="H213" s="101">
        <f t="shared" si="13"/>
        <v>14.232</v>
      </c>
      <c r="I213" s="94">
        <f t="shared" si="12"/>
        <v>1.4232</v>
      </c>
    </row>
    <row r="214" spans="1:9" ht="12.75">
      <c r="A214" s="45"/>
      <c r="B214" s="46">
        <v>307012</v>
      </c>
      <c r="C214" s="47" t="s">
        <v>185</v>
      </c>
      <c r="D214" s="47" t="s">
        <v>9</v>
      </c>
      <c r="E214" s="47" t="s">
        <v>23</v>
      </c>
      <c r="F214" s="47">
        <v>1.091</v>
      </c>
      <c r="G214" s="48"/>
      <c r="H214" s="49">
        <f t="shared" si="13"/>
        <v>13.091999999999999</v>
      </c>
      <c r="I214" s="94">
        <f t="shared" si="12"/>
        <v>1.3092</v>
      </c>
    </row>
    <row r="215" spans="1:9" ht="12.75">
      <c r="A215" s="45"/>
      <c r="B215" s="46">
        <v>311018</v>
      </c>
      <c r="C215" s="47" t="s">
        <v>185</v>
      </c>
      <c r="D215" s="47" t="s">
        <v>9</v>
      </c>
      <c r="E215" s="47" t="s">
        <v>23</v>
      </c>
      <c r="F215" s="47">
        <v>0.245</v>
      </c>
      <c r="G215" s="48"/>
      <c r="H215" s="49">
        <f t="shared" si="13"/>
        <v>2.94</v>
      </c>
      <c r="I215" s="95">
        <f t="shared" si="12"/>
        <v>0.294</v>
      </c>
    </row>
    <row r="216" spans="1:9" ht="12.75">
      <c r="A216" s="45"/>
      <c r="B216" s="46">
        <v>311033</v>
      </c>
      <c r="C216" s="47" t="s">
        <v>185</v>
      </c>
      <c r="D216" s="47" t="s">
        <v>60</v>
      </c>
      <c r="E216" s="47" t="s">
        <v>23</v>
      </c>
      <c r="F216" s="47">
        <v>0.244</v>
      </c>
      <c r="G216" s="48"/>
      <c r="H216" s="49">
        <f t="shared" si="13"/>
        <v>2.928</v>
      </c>
      <c r="I216" s="95">
        <f t="shared" si="12"/>
        <v>0.2928</v>
      </c>
    </row>
    <row r="217" spans="1:9" ht="12.75">
      <c r="A217" s="45"/>
      <c r="B217" s="46">
        <v>314001</v>
      </c>
      <c r="C217" s="98" t="s">
        <v>185</v>
      </c>
      <c r="D217" s="98" t="s">
        <v>32</v>
      </c>
      <c r="E217" s="98" t="s">
        <v>23</v>
      </c>
      <c r="F217" s="98">
        <v>0.8</v>
      </c>
      <c r="G217" s="99"/>
      <c r="H217" s="101">
        <f t="shared" si="13"/>
        <v>9.600000000000001</v>
      </c>
      <c r="I217" s="94">
        <f t="shared" si="12"/>
        <v>0.9600000000000002</v>
      </c>
    </row>
    <row r="218" spans="1:9" ht="12.75">
      <c r="A218" s="45"/>
      <c r="B218" s="46">
        <v>314020</v>
      </c>
      <c r="C218" s="98" t="s">
        <v>185</v>
      </c>
      <c r="D218" s="98" t="s">
        <v>32</v>
      </c>
      <c r="E218" s="98" t="s">
        <v>23</v>
      </c>
      <c r="F218" s="98">
        <v>0.691</v>
      </c>
      <c r="G218" s="99"/>
      <c r="H218" s="101">
        <f t="shared" si="13"/>
        <v>8.292</v>
      </c>
      <c r="I218" s="94">
        <f t="shared" si="12"/>
        <v>0.8292</v>
      </c>
    </row>
    <row r="219" spans="1:9" ht="12.75">
      <c r="A219" s="45"/>
      <c r="B219" s="46">
        <v>316008</v>
      </c>
      <c r="C219" s="98" t="s">
        <v>185</v>
      </c>
      <c r="D219" s="98" t="s">
        <v>32</v>
      </c>
      <c r="E219" s="98" t="s">
        <v>23</v>
      </c>
      <c r="F219" s="98">
        <v>0.904</v>
      </c>
      <c r="G219" s="99"/>
      <c r="H219" s="101">
        <f t="shared" si="13"/>
        <v>10.848</v>
      </c>
      <c r="I219" s="94">
        <f t="shared" si="12"/>
        <v>1.0848000000000002</v>
      </c>
    </row>
    <row r="220" spans="1:9" ht="12.75">
      <c r="A220" s="45"/>
      <c r="B220" s="46">
        <v>316009</v>
      </c>
      <c r="C220" s="98" t="s">
        <v>185</v>
      </c>
      <c r="D220" s="98" t="s">
        <v>32</v>
      </c>
      <c r="E220" s="98" t="s">
        <v>23</v>
      </c>
      <c r="F220" s="98">
        <v>1.157</v>
      </c>
      <c r="G220" s="99"/>
      <c r="H220" s="101">
        <f t="shared" si="13"/>
        <v>13.884</v>
      </c>
      <c r="I220" s="94">
        <f t="shared" si="12"/>
        <v>1.3884</v>
      </c>
    </row>
    <row r="221" spans="1:9" ht="12.75">
      <c r="A221" s="45"/>
      <c r="B221" s="46">
        <v>317005</v>
      </c>
      <c r="C221" s="98" t="s">
        <v>185</v>
      </c>
      <c r="D221" s="98" t="s">
        <v>32</v>
      </c>
      <c r="E221" s="98" t="s">
        <v>23</v>
      </c>
      <c r="F221" s="98">
        <v>0.598</v>
      </c>
      <c r="G221" s="99"/>
      <c r="H221" s="101">
        <f t="shared" si="13"/>
        <v>7.176</v>
      </c>
      <c r="I221" s="94">
        <f t="shared" si="12"/>
        <v>0.7176</v>
      </c>
    </row>
    <row r="222" spans="1:9" ht="12.75">
      <c r="A222" s="45"/>
      <c r="B222" s="46">
        <v>318011</v>
      </c>
      <c r="C222" s="47" t="s">
        <v>185</v>
      </c>
      <c r="D222" s="47" t="s">
        <v>184</v>
      </c>
      <c r="E222" s="47" t="s">
        <v>23</v>
      </c>
      <c r="F222" s="47">
        <v>0.353</v>
      </c>
      <c r="G222" s="48"/>
      <c r="H222" s="49">
        <f t="shared" si="13"/>
        <v>4.236</v>
      </c>
      <c r="I222" s="95">
        <f t="shared" si="12"/>
        <v>0.4236</v>
      </c>
    </row>
    <row r="223" spans="1:9" ht="12.75">
      <c r="A223" s="45"/>
      <c r="B223" s="46">
        <v>320035</v>
      </c>
      <c r="C223" s="47" t="s">
        <v>185</v>
      </c>
      <c r="D223" s="47" t="s">
        <v>9</v>
      </c>
      <c r="E223" s="47" t="s">
        <v>23</v>
      </c>
      <c r="F223" s="47">
        <v>0.184</v>
      </c>
      <c r="G223" s="48"/>
      <c r="H223" s="49">
        <f t="shared" si="13"/>
        <v>2.208</v>
      </c>
      <c r="I223" s="95">
        <f t="shared" si="12"/>
        <v>0.22080000000000002</v>
      </c>
    </row>
    <row r="224" spans="1:9" ht="12.75">
      <c r="A224" s="45"/>
      <c r="B224" s="46">
        <v>321011</v>
      </c>
      <c r="C224" s="98" t="s">
        <v>185</v>
      </c>
      <c r="D224" s="98" t="s">
        <v>32</v>
      </c>
      <c r="E224" s="98" t="s">
        <v>23</v>
      </c>
      <c r="F224" s="98">
        <v>0.646</v>
      </c>
      <c r="G224" s="99"/>
      <c r="H224" s="101">
        <f t="shared" si="13"/>
        <v>7.752000000000001</v>
      </c>
      <c r="I224" s="94">
        <f t="shared" si="12"/>
        <v>0.7752000000000001</v>
      </c>
    </row>
    <row r="225" spans="1:9" ht="12.75">
      <c r="A225" s="45"/>
      <c r="B225" s="46">
        <v>321012</v>
      </c>
      <c r="C225" s="98" t="s">
        <v>185</v>
      </c>
      <c r="D225" s="98" t="s">
        <v>32</v>
      </c>
      <c r="E225" s="98" t="s">
        <v>23</v>
      </c>
      <c r="F225" s="98">
        <v>0.919</v>
      </c>
      <c r="G225" s="99"/>
      <c r="H225" s="101">
        <f t="shared" si="13"/>
        <v>11.028</v>
      </c>
      <c r="I225" s="94">
        <f t="shared" si="12"/>
        <v>1.1028</v>
      </c>
    </row>
    <row r="226" spans="1:9" ht="12.75">
      <c r="A226" s="45"/>
      <c r="B226" s="46">
        <v>322003</v>
      </c>
      <c r="C226" s="98" t="s">
        <v>185</v>
      </c>
      <c r="D226" s="98" t="s">
        <v>32</v>
      </c>
      <c r="E226" s="98" t="s">
        <v>23</v>
      </c>
      <c r="F226" s="98">
        <v>0.887</v>
      </c>
      <c r="G226" s="99"/>
      <c r="H226" s="101">
        <f t="shared" si="13"/>
        <v>10.644</v>
      </c>
      <c r="I226" s="94">
        <f t="shared" si="12"/>
        <v>1.0644</v>
      </c>
    </row>
    <row r="227" spans="1:9" ht="12.75">
      <c r="A227" s="45"/>
      <c r="B227" s="46">
        <v>322011</v>
      </c>
      <c r="C227" s="98" t="s">
        <v>185</v>
      </c>
      <c r="D227" s="98" t="s">
        <v>32</v>
      </c>
      <c r="E227" s="98" t="s">
        <v>23</v>
      </c>
      <c r="F227" s="98">
        <v>0.746</v>
      </c>
      <c r="G227" s="99"/>
      <c r="H227" s="101">
        <f t="shared" si="13"/>
        <v>8.952</v>
      </c>
      <c r="I227" s="94">
        <f t="shared" si="12"/>
        <v>0.8952</v>
      </c>
    </row>
    <row r="228" spans="1:9" ht="12.75">
      <c r="A228" s="45"/>
      <c r="B228" s="46">
        <v>323003</v>
      </c>
      <c r="C228" s="98" t="s">
        <v>185</v>
      </c>
      <c r="D228" s="98" t="s">
        <v>32</v>
      </c>
      <c r="E228" s="98" t="s">
        <v>23</v>
      </c>
      <c r="F228" s="98">
        <v>0.38</v>
      </c>
      <c r="G228" s="99"/>
      <c r="H228" s="101">
        <f t="shared" si="13"/>
        <v>4.5600000000000005</v>
      </c>
      <c r="I228" s="95">
        <f t="shared" si="12"/>
        <v>0.45600000000000007</v>
      </c>
    </row>
    <row r="229" spans="1:9" ht="12.75">
      <c r="A229" s="45"/>
      <c r="B229" s="46">
        <v>324004</v>
      </c>
      <c r="C229" s="98" t="s">
        <v>185</v>
      </c>
      <c r="D229" s="98" t="s">
        <v>32</v>
      </c>
      <c r="E229" s="98" t="s">
        <v>23</v>
      </c>
      <c r="F229" s="98">
        <v>0.625</v>
      </c>
      <c r="G229" s="99"/>
      <c r="H229" s="101">
        <f t="shared" si="13"/>
        <v>7.5</v>
      </c>
      <c r="I229" s="94">
        <f t="shared" si="12"/>
        <v>0.75</v>
      </c>
    </row>
    <row r="230" spans="1:9" ht="12.75">
      <c r="A230" s="45"/>
      <c r="B230" s="46">
        <v>325010</v>
      </c>
      <c r="C230" s="47" t="s">
        <v>185</v>
      </c>
      <c r="D230" s="47" t="s">
        <v>184</v>
      </c>
      <c r="E230" s="47" t="s">
        <v>23</v>
      </c>
      <c r="F230" s="47">
        <v>1.33</v>
      </c>
      <c r="G230" s="48"/>
      <c r="H230" s="49">
        <f t="shared" si="13"/>
        <v>15.96</v>
      </c>
      <c r="I230" s="94">
        <f t="shared" si="12"/>
        <v>1.596</v>
      </c>
    </row>
    <row r="231" spans="1:9" ht="12.75">
      <c r="A231" s="45"/>
      <c r="B231" s="46">
        <v>326015</v>
      </c>
      <c r="C231" s="98" t="s">
        <v>185</v>
      </c>
      <c r="D231" s="98" t="s">
        <v>32</v>
      </c>
      <c r="E231" s="98" t="s">
        <v>23</v>
      </c>
      <c r="F231" s="98">
        <v>0.835</v>
      </c>
      <c r="G231" s="99"/>
      <c r="H231" s="101">
        <f t="shared" si="13"/>
        <v>10.02</v>
      </c>
      <c r="I231" s="94">
        <f t="shared" si="12"/>
        <v>1.002</v>
      </c>
    </row>
    <row r="232" spans="1:9" ht="12.75">
      <c r="A232" s="45"/>
      <c r="B232" s="46">
        <v>326018</v>
      </c>
      <c r="C232" s="47" t="s">
        <v>185</v>
      </c>
      <c r="D232" s="47" t="s">
        <v>184</v>
      </c>
      <c r="E232" s="47" t="s">
        <v>23</v>
      </c>
      <c r="F232" s="47">
        <v>1.075</v>
      </c>
      <c r="G232" s="48"/>
      <c r="H232" s="49">
        <f t="shared" si="13"/>
        <v>12.899999999999999</v>
      </c>
      <c r="I232" s="94">
        <f t="shared" si="12"/>
        <v>1.29</v>
      </c>
    </row>
    <row r="233" spans="1:9" ht="12.75">
      <c r="A233" s="45"/>
      <c r="B233" s="46">
        <v>327015</v>
      </c>
      <c r="C233" s="98" t="s">
        <v>185</v>
      </c>
      <c r="D233" s="98" t="s">
        <v>32</v>
      </c>
      <c r="E233" s="98" t="s">
        <v>23</v>
      </c>
      <c r="F233" s="98">
        <v>0.45</v>
      </c>
      <c r="G233" s="99"/>
      <c r="H233" s="101">
        <f t="shared" si="13"/>
        <v>5.4</v>
      </c>
      <c r="I233" s="94">
        <f t="shared" si="12"/>
        <v>0.54</v>
      </c>
    </row>
    <row r="234" spans="1:9" ht="12.75">
      <c r="A234" s="45"/>
      <c r="B234" s="46">
        <v>329006</v>
      </c>
      <c r="C234" s="98" t="s">
        <v>185</v>
      </c>
      <c r="D234" s="98" t="s">
        <v>32</v>
      </c>
      <c r="E234" s="98" t="s">
        <v>23</v>
      </c>
      <c r="F234" s="98">
        <v>0.362</v>
      </c>
      <c r="G234" s="99"/>
      <c r="H234" s="101">
        <f t="shared" si="13"/>
        <v>4.343999999999999</v>
      </c>
      <c r="I234" s="95">
        <f t="shared" si="12"/>
        <v>0.43439999999999995</v>
      </c>
    </row>
    <row r="235" spans="1:9" ht="12.75">
      <c r="A235" s="45"/>
      <c r="B235" s="46">
        <v>330015</v>
      </c>
      <c r="C235" s="47" t="s">
        <v>232</v>
      </c>
      <c r="D235" s="47" t="s">
        <v>9</v>
      </c>
      <c r="E235" s="47" t="s">
        <v>23</v>
      </c>
      <c r="F235" s="47">
        <v>0.356</v>
      </c>
      <c r="G235" s="48"/>
      <c r="H235" s="49">
        <f t="shared" si="13"/>
        <v>4.272</v>
      </c>
      <c r="I235" s="95">
        <f t="shared" si="12"/>
        <v>0.4272</v>
      </c>
    </row>
    <row r="236" spans="1:9" ht="12.75">
      <c r="A236" s="45"/>
      <c r="B236" s="46">
        <v>334012</v>
      </c>
      <c r="C236" s="98" t="s">
        <v>185</v>
      </c>
      <c r="D236" s="98" t="s">
        <v>32</v>
      </c>
      <c r="E236" s="98" t="s">
        <v>23</v>
      </c>
      <c r="F236" s="98">
        <v>0.885</v>
      </c>
      <c r="G236" s="99"/>
      <c r="H236" s="101">
        <f t="shared" si="13"/>
        <v>10.620000000000001</v>
      </c>
      <c r="I236" s="94">
        <f t="shared" si="12"/>
        <v>1.062</v>
      </c>
    </row>
    <row r="237" spans="1:9" ht="12.75">
      <c r="A237" s="45"/>
      <c r="B237" s="46">
        <v>335013</v>
      </c>
      <c r="C237" s="47" t="s">
        <v>185</v>
      </c>
      <c r="D237" s="47" t="s">
        <v>60</v>
      </c>
      <c r="E237" s="47" t="s">
        <v>23</v>
      </c>
      <c r="F237" s="47">
        <v>0.933</v>
      </c>
      <c r="G237" s="48"/>
      <c r="H237" s="49">
        <f t="shared" si="13"/>
        <v>11.196000000000002</v>
      </c>
      <c r="I237" s="94">
        <f t="shared" si="12"/>
        <v>1.1196000000000002</v>
      </c>
    </row>
    <row r="238" spans="1:9" ht="12.75">
      <c r="A238" s="45"/>
      <c r="B238" s="46">
        <v>336002</v>
      </c>
      <c r="C238" s="98" t="s">
        <v>185</v>
      </c>
      <c r="D238" s="98" t="s">
        <v>32</v>
      </c>
      <c r="E238" s="98" t="s">
        <v>23</v>
      </c>
      <c r="F238" s="98">
        <v>1.012</v>
      </c>
      <c r="G238" s="99"/>
      <c r="H238" s="101">
        <f t="shared" si="13"/>
        <v>12.144</v>
      </c>
      <c r="I238" s="94">
        <f t="shared" si="12"/>
        <v>1.2144000000000001</v>
      </c>
    </row>
    <row r="239" spans="1:9" ht="12.75">
      <c r="A239" s="45"/>
      <c r="B239" s="46">
        <v>336014</v>
      </c>
      <c r="C239" s="98" t="s">
        <v>185</v>
      </c>
      <c r="D239" s="98" t="s">
        <v>32</v>
      </c>
      <c r="E239" s="98" t="s">
        <v>23</v>
      </c>
      <c r="F239" s="98">
        <v>0.627</v>
      </c>
      <c r="G239" s="99"/>
      <c r="H239" s="101">
        <f t="shared" si="13"/>
        <v>7.524</v>
      </c>
      <c r="I239" s="94">
        <f t="shared" si="12"/>
        <v>0.7524000000000001</v>
      </c>
    </row>
    <row r="240" spans="1:9" ht="12.75">
      <c r="A240" s="45"/>
      <c r="B240" s="46">
        <v>337001</v>
      </c>
      <c r="C240" s="47" t="s">
        <v>185</v>
      </c>
      <c r="D240" s="47" t="s">
        <v>60</v>
      </c>
      <c r="E240" s="47" t="s">
        <v>23</v>
      </c>
      <c r="F240" s="47">
        <v>2.885</v>
      </c>
      <c r="G240" s="48"/>
      <c r="H240" s="49">
        <f t="shared" si="13"/>
        <v>34.62</v>
      </c>
      <c r="I240" s="94">
        <f t="shared" si="12"/>
        <v>3.4619999999999997</v>
      </c>
    </row>
    <row r="241" spans="1:9" ht="12.75">
      <c r="A241" s="45"/>
      <c r="B241" s="46">
        <v>340001</v>
      </c>
      <c r="C241" s="98" t="s">
        <v>185</v>
      </c>
      <c r="D241" s="98" t="s">
        <v>32</v>
      </c>
      <c r="E241" s="98" t="s">
        <v>23</v>
      </c>
      <c r="F241" s="98">
        <v>1.077</v>
      </c>
      <c r="G241" s="99"/>
      <c r="H241" s="101">
        <f t="shared" si="13"/>
        <v>12.924</v>
      </c>
      <c r="I241" s="94">
        <f t="shared" si="12"/>
        <v>1.2924</v>
      </c>
    </row>
    <row r="242" spans="1:9" ht="12.75">
      <c r="A242" s="45"/>
      <c r="B242" s="46">
        <v>340003</v>
      </c>
      <c r="C242" s="47" t="s">
        <v>185</v>
      </c>
      <c r="D242" s="47" t="s">
        <v>9</v>
      </c>
      <c r="E242" s="47" t="s">
        <v>23</v>
      </c>
      <c r="F242" s="47">
        <v>1.073</v>
      </c>
      <c r="G242" s="48"/>
      <c r="H242" s="49">
        <f t="shared" si="13"/>
        <v>12.876</v>
      </c>
      <c r="I242" s="94">
        <f t="shared" si="12"/>
        <v>1.2876</v>
      </c>
    </row>
    <row r="243" spans="1:9" ht="12.75">
      <c r="A243" s="45"/>
      <c r="B243" s="46">
        <v>341014</v>
      </c>
      <c r="C243" s="47" t="s">
        <v>233</v>
      </c>
      <c r="D243" s="47" t="s">
        <v>9</v>
      </c>
      <c r="E243" s="47" t="s">
        <v>23</v>
      </c>
      <c r="F243" s="47">
        <v>0.5</v>
      </c>
      <c r="G243" s="48"/>
      <c r="H243" s="49">
        <f t="shared" si="13"/>
        <v>6</v>
      </c>
      <c r="I243" s="94">
        <f t="shared" si="12"/>
        <v>0.6000000000000001</v>
      </c>
    </row>
    <row r="244" spans="1:9" ht="12.75">
      <c r="A244" s="45"/>
      <c r="B244" s="46">
        <v>360005</v>
      </c>
      <c r="C244" s="47" t="s">
        <v>185</v>
      </c>
      <c r="D244" s="47" t="s">
        <v>9</v>
      </c>
      <c r="E244" s="47" t="s">
        <v>23</v>
      </c>
      <c r="F244" s="47">
        <v>0.046</v>
      </c>
      <c r="G244" s="48"/>
      <c r="H244" s="49">
        <f t="shared" si="13"/>
        <v>0.552</v>
      </c>
      <c r="I244" s="95">
        <f t="shared" si="12"/>
        <v>0.055200000000000006</v>
      </c>
    </row>
    <row r="245" spans="1:9" ht="12.75">
      <c r="A245" s="45"/>
      <c r="B245" s="46">
        <v>400001</v>
      </c>
      <c r="C245" s="47" t="s">
        <v>203</v>
      </c>
      <c r="D245" s="47" t="s">
        <v>60</v>
      </c>
      <c r="E245" s="47" t="s">
        <v>6</v>
      </c>
      <c r="F245" s="47">
        <v>0.881</v>
      </c>
      <c r="G245" s="48"/>
      <c r="H245" s="49">
        <f>SUM(F245*13)</f>
        <v>11.453</v>
      </c>
      <c r="I245" s="94">
        <f t="shared" si="12"/>
        <v>1.1453</v>
      </c>
    </row>
    <row r="246" spans="1:9" ht="12.75">
      <c r="A246" s="45"/>
      <c r="B246" s="46">
        <v>401033</v>
      </c>
      <c r="C246" s="47" t="s">
        <v>203</v>
      </c>
      <c r="D246" s="47" t="s">
        <v>60</v>
      </c>
      <c r="E246" s="47" t="s">
        <v>6</v>
      </c>
      <c r="F246" s="47">
        <v>2.953</v>
      </c>
      <c r="G246" s="48"/>
      <c r="H246" s="49">
        <f>SUM(F246*13)</f>
        <v>38.388999999999996</v>
      </c>
      <c r="I246" s="94">
        <f t="shared" si="12"/>
        <v>3.8388999999999998</v>
      </c>
    </row>
    <row r="247" spans="1:9" ht="12.75">
      <c r="A247" s="45"/>
      <c r="B247" s="46">
        <v>402001</v>
      </c>
      <c r="C247" s="47" t="s">
        <v>203</v>
      </c>
      <c r="D247" s="47" t="s">
        <v>60</v>
      </c>
      <c r="E247" s="47" t="s">
        <v>6</v>
      </c>
      <c r="F247" s="47">
        <v>3.528</v>
      </c>
      <c r="G247" s="48"/>
      <c r="H247" s="49">
        <f>SUM(F247*13)</f>
        <v>45.864</v>
      </c>
      <c r="I247" s="94">
        <f t="shared" si="12"/>
        <v>4.5864</v>
      </c>
    </row>
    <row r="248" spans="1:9" ht="12.75">
      <c r="A248" s="45"/>
      <c r="B248" s="46">
        <v>410024</v>
      </c>
      <c r="C248" s="98" t="s">
        <v>204</v>
      </c>
      <c r="D248" s="98" t="s">
        <v>32</v>
      </c>
      <c r="E248" s="98" t="s">
        <v>11</v>
      </c>
      <c r="F248" s="98">
        <v>1.103</v>
      </c>
      <c r="G248" s="99"/>
      <c r="H248" s="101">
        <f>SUM(F248*15)</f>
        <v>16.544999999999998</v>
      </c>
      <c r="I248" s="94">
        <f t="shared" si="12"/>
        <v>1.6544999999999999</v>
      </c>
    </row>
    <row r="249" spans="1:9" ht="12.75">
      <c r="A249" s="45"/>
      <c r="B249" s="46">
        <v>412045</v>
      </c>
      <c r="C249" s="47" t="s">
        <v>204</v>
      </c>
      <c r="D249" s="47" t="s">
        <v>60</v>
      </c>
      <c r="E249" s="47" t="s">
        <v>11</v>
      </c>
      <c r="F249" s="47">
        <v>2.645</v>
      </c>
      <c r="G249" s="48"/>
      <c r="H249" s="49">
        <f>SUM(F249*15)</f>
        <v>39.675</v>
      </c>
      <c r="I249" s="94">
        <f t="shared" si="12"/>
        <v>3.9675</v>
      </c>
    </row>
    <row r="250" spans="1:9" ht="12.75">
      <c r="A250" s="45"/>
      <c r="B250" s="46">
        <v>413004</v>
      </c>
      <c r="C250" s="47" t="s">
        <v>204</v>
      </c>
      <c r="D250" s="47" t="s">
        <v>60</v>
      </c>
      <c r="E250" s="47" t="s">
        <v>6</v>
      </c>
      <c r="F250" s="47">
        <v>0.966</v>
      </c>
      <c r="G250" s="48"/>
      <c r="H250" s="49">
        <f>SUM(F250*13)</f>
        <v>12.558</v>
      </c>
      <c r="I250" s="94">
        <f t="shared" si="12"/>
        <v>1.2558</v>
      </c>
    </row>
    <row r="251" spans="1:9" ht="12.75">
      <c r="A251" s="45"/>
      <c r="B251" s="46">
        <v>422001</v>
      </c>
      <c r="C251" s="47" t="s">
        <v>79</v>
      </c>
      <c r="D251" s="47" t="s">
        <v>60</v>
      </c>
      <c r="E251" s="47" t="s">
        <v>6</v>
      </c>
      <c r="F251" s="47">
        <v>1.758</v>
      </c>
      <c r="G251" s="48"/>
      <c r="H251" s="49">
        <f>SUM(F251*13)</f>
        <v>22.854</v>
      </c>
      <c r="I251" s="94">
        <f t="shared" si="12"/>
        <v>2.2854</v>
      </c>
    </row>
    <row r="252" spans="1:9" ht="12.75">
      <c r="A252" s="45"/>
      <c r="B252" s="46">
        <v>431006</v>
      </c>
      <c r="C252" s="47" t="s">
        <v>178</v>
      </c>
      <c r="D252" s="47" t="s">
        <v>9</v>
      </c>
      <c r="E252" s="47" t="s">
        <v>11</v>
      </c>
      <c r="F252" s="47">
        <v>0.381</v>
      </c>
      <c r="G252" s="48"/>
      <c r="H252" s="49">
        <f>SUM(F252*15)</f>
        <v>5.715</v>
      </c>
      <c r="I252" s="94">
        <f t="shared" si="12"/>
        <v>0.5715</v>
      </c>
    </row>
    <row r="253" spans="1:9" ht="12.75">
      <c r="A253" s="45"/>
      <c r="B253" s="46">
        <v>431030</v>
      </c>
      <c r="C253" s="47" t="s">
        <v>178</v>
      </c>
      <c r="D253" s="47" t="s">
        <v>9</v>
      </c>
      <c r="E253" s="47" t="s">
        <v>11</v>
      </c>
      <c r="F253" s="47">
        <v>0.399</v>
      </c>
      <c r="G253" s="48"/>
      <c r="H253" s="49">
        <f>SUM(F253*15)</f>
        <v>5.985</v>
      </c>
      <c r="I253" s="94">
        <f t="shared" si="12"/>
        <v>0.5985</v>
      </c>
    </row>
    <row r="254" spans="1:9" ht="12.75">
      <c r="A254" s="45"/>
      <c r="B254" s="46">
        <v>432001</v>
      </c>
      <c r="C254" s="47" t="s">
        <v>178</v>
      </c>
      <c r="D254" s="47" t="s">
        <v>60</v>
      </c>
      <c r="E254" s="47" t="s">
        <v>11</v>
      </c>
      <c r="F254" s="47">
        <v>2.102</v>
      </c>
      <c r="G254" s="48"/>
      <c r="H254" s="49">
        <f>SUM(F254*15)</f>
        <v>31.529999999999998</v>
      </c>
      <c r="I254" s="94">
        <f t="shared" si="12"/>
        <v>3.153</v>
      </c>
    </row>
    <row r="255" spans="1:9" ht="12.75">
      <c r="A255" s="45"/>
      <c r="B255" s="46">
        <v>432002</v>
      </c>
      <c r="C255" s="47" t="s">
        <v>178</v>
      </c>
      <c r="D255" s="47" t="s">
        <v>60</v>
      </c>
      <c r="E255" s="47" t="s">
        <v>11</v>
      </c>
      <c r="F255" s="47">
        <v>0.7</v>
      </c>
      <c r="G255" s="48"/>
      <c r="H255" s="49">
        <f>SUM(F255*15)</f>
        <v>10.5</v>
      </c>
      <c r="I255" s="94">
        <f t="shared" si="12"/>
        <v>1.05</v>
      </c>
    </row>
    <row r="256" spans="1:9" ht="12.75">
      <c r="A256" s="45"/>
      <c r="B256" s="46">
        <v>441001</v>
      </c>
      <c r="C256" s="47" t="s">
        <v>191</v>
      </c>
      <c r="D256" s="47" t="s">
        <v>60</v>
      </c>
      <c r="E256" s="47" t="s">
        <v>6</v>
      </c>
      <c r="F256" s="47">
        <v>1.718</v>
      </c>
      <c r="G256" s="48"/>
      <c r="H256" s="49">
        <f>SUM(F256*13)</f>
        <v>22.334</v>
      </c>
      <c r="I256" s="94">
        <f t="shared" si="12"/>
        <v>2.2334</v>
      </c>
    </row>
    <row r="257" spans="1:9" ht="12.75">
      <c r="A257" s="45"/>
      <c r="B257" s="46">
        <v>441002</v>
      </c>
      <c r="C257" s="47" t="s">
        <v>191</v>
      </c>
      <c r="D257" s="47" t="s">
        <v>9</v>
      </c>
      <c r="E257" s="47" t="s">
        <v>6</v>
      </c>
      <c r="F257" s="47">
        <v>0.38</v>
      </c>
      <c r="G257" s="48"/>
      <c r="H257" s="49">
        <f>SUM(F257*13)</f>
        <v>4.94</v>
      </c>
      <c r="I257" s="95">
        <f t="shared" si="12"/>
        <v>0.49400000000000005</v>
      </c>
    </row>
    <row r="258" spans="1:9" ht="12.75">
      <c r="A258" s="45"/>
      <c r="B258" s="46">
        <v>454001</v>
      </c>
      <c r="C258" s="47" t="s">
        <v>191</v>
      </c>
      <c r="D258" s="47" t="s">
        <v>9</v>
      </c>
      <c r="E258" s="47" t="s">
        <v>6</v>
      </c>
      <c r="F258" s="47">
        <v>1.656</v>
      </c>
      <c r="G258" s="48"/>
      <c r="H258" s="49">
        <f>SUM(F258*13)</f>
        <v>21.528</v>
      </c>
      <c r="I258" s="94">
        <f t="shared" si="12"/>
        <v>2.1528</v>
      </c>
    </row>
    <row r="259" spans="1:9" ht="12.75">
      <c r="A259" s="45"/>
      <c r="B259" s="91">
        <v>455018</v>
      </c>
      <c r="C259" s="47" t="s">
        <v>191</v>
      </c>
      <c r="D259" s="47" t="s">
        <v>9</v>
      </c>
      <c r="E259" s="47" t="s">
        <v>6</v>
      </c>
      <c r="F259" s="47">
        <v>0.407</v>
      </c>
      <c r="G259" s="48">
        <v>3958</v>
      </c>
      <c r="H259" s="49">
        <f>SUM(F259*13)</f>
        <v>5.2909999999999995</v>
      </c>
      <c r="I259" s="94">
        <f t="shared" si="12"/>
        <v>0.5291</v>
      </c>
    </row>
    <row r="260" spans="1:9" ht="12.75">
      <c r="A260" s="45"/>
      <c r="B260" s="46">
        <v>458015</v>
      </c>
      <c r="C260" s="47" t="s">
        <v>332</v>
      </c>
      <c r="D260" s="47" t="s">
        <v>9</v>
      </c>
      <c r="E260" s="47" t="s">
        <v>59</v>
      </c>
      <c r="F260" s="47">
        <v>0.504</v>
      </c>
      <c r="G260" s="48">
        <v>3560</v>
      </c>
      <c r="H260" s="49">
        <f>SUM(F260*11)</f>
        <v>5.5440000000000005</v>
      </c>
      <c r="I260" s="94">
        <f t="shared" si="12"/>
        <v>0.5544000000000001</v>
      </c>
    </row>
    <row r="261" spans="1:9" ht="12.75">
      <c r="A261" s="45"/>
      <c r="B261" s="46">
        <v>459020</v>
      </c>
      <c r="C261" s="47" t="s">
        <v>234</v>
      </c>
      <c r="D261" s="47" t="s">
        <v>9</v>
      </c>
      <c r="E261" s="47" t="s">
        <v>59</v>
      </c>
      <c r="F261" s="47">
        <v>0.402</v>
      </c>
      <c r="G261" s="48">
        <v>3959</v>
      </c>
      <c r="H261" s="49">
        <f>SUM(F261*11)</f>
        <v>4.422000000000001</v>
      </c>
      <c r="I261" s="95">
        <f t="shared" si="12"/>
        <v>0.4422000000000001</v>
      </c>
    </row>
    <row r="262" spans="1:9" ht="12.75">
      <c r="A262" s="45"/>
      <c r="B262" s="46">
        <v>462009</v>
      </c>
      <c r="C262" s="47" t="s">
        <v>235</v>
      </c>
      <c r="D262" s="47" t="s">
        <v>9</v>
      </c>
      <c r="E262" s="47" t="s">
        <v>11</v>
      </c>
      <c r="F262" s="47">
        <v>0.271</v>
      </c>
      <c r="G262" s="48">
        <v>3960</v>
      </c>
      <c r="H262" s="49">
        <f>SUM(F262*15)</f>
        <v>4.065</v>
      </c>
      <c r="I262" s="95">
        <f t="shared" si="12"/>
        <v>0.4065000000000001</v>
      </c>
    </row>
    <row r="263" spans="1:9" ht="12.75">
      <c r="A263" s="45"/>
      <c r="B263" s="46">
        <v>465005</v>
      </c>
      <c r="C263" s="47" t="s">
        <v>236</v>
      </c>
      <c r="D263" s="47" t="s">
        <v>9</v>
      </c>
      <c r="E263" s="47" t="s">
        <v>11</v>
      </c>
      <c r="F263" s="47">
        <v>0.208</v>
      </c>
      <c r="G263" s="48">
        <v>3961</v>
      </c>
      <c r="H263" s="49">
        <f>SUM(F263*15)</f>
        <v>3.1199999999999997</v>
      </c>
      <c r="I263" s="95">
        <f t="shared" si="12"/>
        <v>0.312</v>
      </c>
    </row>
    <row r="264" spans="1:9" ht="12.75">
      <c r="A264" s="45"/>
      <c r="B264" s="46">
        <v>472006</v>
      </c>
      <c r="C264" s="47" t="s">
        <v>234</v>
      </c>
      <c r="D264" s="47" t="s">
        <v>9</v>
      </c>
      <c r="E264" s="47" t="s">
        <v>6</v>
      </c>
      <c r="F264" s="47">
        <v>0.897</v>
      </c>
      <c r="G264" s="48"/>
      <c r="H264" s="49">
        <f>SUM(F264*13)</f>
        <v>11.661</v>
      </c>
      <c r="I264" s="94">
        <f aca="true" t="shared" si="14" ref="I264:I327">SUM(H264*10%)</f>
        <v>1.1661</v>
      </c>
    </row>
    <row r="265" spans="1:9" ht="12.75">
      <c r="A265" s="45"/>
      <c r="B265" s="46">
        <v>472010</v>
      </c>
      <c r="C265" s="47" t="s">
        <v>234</v>
      </c>
      <c r="D265" s="47" t="s">
        <v>9</v>
      </c>
      <c r="E265" s="47" t="s">
        <v>6</v>
      </c>
      <c r="F265" s="47">
        <v>0.401</v>
      </c>
      <c r="G265" s="48"/>
      <c r="H265" s="49">
        <f>SUM(F265*13)</f>
        <v>5.213</v>
      </c>
      <c r="I265" s="94">
        <f t="shared" si="14"/>
        <v>0.5213</v>
      </c>
    </row>
    <row r="266" spans="1:9" ht="12.75">
      <c r="A266" s="45"/>
      <c r="B266" s="46">
        <v>474016</v>
      </c>
      <c r="C266" s="47" t="s">
        <v>234</v>
      </c>
      <c r="D266" s="47" t="s">
        <v>9</v>
      </c>
      <c r="E266" s="47" t="s">
        <v>6</v>
      </c>
      <c r="F266" s="47">
        <v>0.6</v>
      </c>
      <c r="G266" s="48"/>
      <c r="H266" s="49">
        <f>SUM(F266*13)</f>
        <v>7.8</v>
      </c>
      <c r="I266" s="94">
        <f t="shared" si="14"/>
        <v>0.78</v>
      </c>
    </row>
    <row r="267" spans="1:9" ht="12.75">
      <c r="A267" s="45"/>
      <c r="B267" s="46">
        <v>480015</v>
      </c>
      <c r="C267" s="47" t="s">
        <v>237</v>
      </c>
      <c r="D267" s="47" t="s">
        <v>9</v>
      </c>
      <c r="E267" s="47" t="s">
        <v>6</v>
      </c>
      <c r="F267" s="47">
        <v>0.237</v>
      </c>
      <c r="G267" s="48"/>
      <c r="H267" s="49">
        <f>SUM(F267*13)</f>
        <v>3.081</v>
      </c>
      <c r="I267" s="95">
        <f t="shared" si="14"/>
        <v>0.30810000000000004</v>
      </c>
    </row>
    <row r="268" spans="1:9" ht="12.75">
      <c r="A268" s="45"/>
      <c r="B268" s="46">
        <v>480016</v>
      </c>
      <c r="C268" s="47" t="s">
        <v>237</v>
      </c>
      <c r="D268" s="47" t="s">
        <v>9</v>
      </c>
      <c r="E268" s="47" t="s">
        <v>11</v>
      </c>
      <c r="F268" s="47">
        <v>0.241</v>
      </c>
      <c r="G268" s="48"/>
      <c r="H268" s="49">
        <f>SUM(F268*15)</f>
        <v>3.6149999999999998</v>
      </c>
      <c r="I268" s="95">
        <f t="shared" si="14"/>
        <v>0.3615</v>
      </c>
    </row>
    <row r="269" spans="1:9" ht="12.75">
      <c r="A269" s="45"/>
      <c r="B269" s="46">
        <v>480018</v>
      </c>
      <c r="C269" s="47" t="s">
        <v>237</v>
      </c>
      <c r="D269" s="47" t="s">
        <v>9</v>
      </c>
      <c r="E269" s="47" t="s">
        <v>11</v>
      </c>
      <c r="F269" s="47">
        <v>0.589</v>
      </c>
      <c r="G269" s="48"/>
      <c r="H269" s="49">
        <f>SUM(F269*15)</f>
        <v>8.834999999999999</v>
      </c>
      <c r="I269" s="94">
        <f t="shared" si="14"/>
        <v>0.8835</v>
      </c>
    </row>
    <row r="270" spans="1:9" ht="15" customHeight="1">
      <c r="A270" s="45"/>
      <c r="B270" s="46">
        <v>486001</v>
      </c>
      <c r="C270" s="47" t="s">
        <v>238</v>
      </c>
      <c r="D270" s="47" t="s">
        <v>9</v>
      </c>
      <c r="E270" s="47" t="s">
        <v>11</v>
      </c>
      <c r="F270" s="47">
        <v>0.312</v>
      </c>
      <c r="G270" s="48"/>
      <c r="H270" s="49">
        <f>SUM(F270*15)</f>
        <v>4.68</v>
      </c>
      <c r="I270" s="95">
        <f t="shared" si="14"/>
        <v>0.46799999999999997</v>
      </c>
    </row>
    <row r="271" spans="1:9" ht="12.75">
      <c r="A271" s="45"/>
      <c r="B271" s="46">
        <v>489042</v>
      </c>
      <c r="C271" s="47" t="s">
        <v>180</v>
      </c>
      <c r="D271" s="47" t="s">
        <v>9</v>
      </c>
      <c r="E271" s="47" t="s">
        <v>2</v>
      </c>
      <c r="F271" s="47">
        <v>0.35</v>
      </c>
      <c r="G271" s="48"/>
      <c r="H271" s="49">
        <f>SUM(F271*20)</f>
        <v>7</v>
      </c>
      <c r="I271" s="94">
        <f t="shared" si="14"/>
        <v>0.7000000000000001</v>
      </c>
    </row>
    <row r="272" spans="1:9" ht="12.75">
      <c r="A272" s="45"/>
      <c r="B272" s="46">
        <v>508017</v>
      </c>
      <c r="C272" s="47" t="s">
        <v>180</v>
      </c>
      <c r="D272" s="47" t="s">
        <v>9</v>
      </c>
      <c r="E272" s="47" t="s">
        <v>11</v>
      </c>
      <c r="F272" s="47">
        <v>0.101</v>
      </c>
      <c r="G272" s="48"/>
      <c r="H272" s="49">
        <f>SUM(F272*15)</f>
        <v>1.5150000000000001</v>
      </c>
      <c r="I272" s="95">
        <f t="shared" si="14"/>
        <v>0.15150000000000002</v>
      </c>
    </row>
    <row r="273" spans="1:9" ht="12.75">
      <c r="A273" s="45"/>
      <c r="B273" s="46">
        <v>511004</v>
      </c>
      <c r="C273" s="47" t="s">
        <v>205</v>
      </c>
      <c r="D273" s="47" t="s">
        <v>60</v>
      </c>
      <c r="E273" s="47" t="s">
        <v>6</v>
      </c>
      <c r="F273" s="47">
        <v>4.62</v>
      </c>
      <c r="G273" s="48"/>
      <c r="H273" s="49">
        <f>SUM(F273*13)</f>
        <v>60.06</v>
      </c>
      <c r="I273" s="94">
        <f t="shared" si="14"/>
        <v>6.006</v>
      </c>
    </row>
    <row r="274" spans="1:9" ht="12.75">
      <c r="A274" s="45"/>
      <c r="B274" s="46">
        <v>512013</v>
      </c>
      <c r="C274" s="47" t="s">
        <v>205</v>
      </c>
      <c r="D274" s="47" t="s">
        <v>9</v>
      </c>
      <c r="E274" s="47" t="s">
        <v>6</v>
      </c>
      <c r="F274" s="47">
        <v>0.083</v>
      </c>
      <c r="G274" s="48"/>
      <c r="H274" s="49">
        <f>SUM(F274*13)</f>
        <v>1.079</v>
      </c>
      <c r="I274" s="95">
        <f t="shared" si="14"/>
        <v>0.1079</v>
      </c>
    </row>
    <row r="275" spans="1:9" ht="12.75">
      <c r="A275" s="45"/>
      <c r="B275" s="46">
        <v>515029</v>
      </c>
      <c r="C275" s="47" t="s">
        <v>186</v>
      </c>
      <c r="D275" s="47" t="s">
        <v>9</v>
      </c>
      <c r="E275" s="47" t="s">
        <v>59</v>
      </c>
      <c r="F275" s="47">
        <v>0.528</v>
      </c>
      <c r="G275" s="48"/>
      <c r="H275" s="49">
        <f>SUM(F275*11)</f>
        <v>5.808</v>
      </c>
      <c r="I275" s="94">
        <f t="shared" si="14"/>
        <v>0.5808</v>
      </c>
    </row>
    <row r="276" spans="1:9" ht="12.75">
      <c r="A276" s="45"/>
      <c r="B276" s="46">
        <v>517004</v>
      </c>
      <c r="C276" s="47" t="s">
        <v>186</v>
      </c>
      <c r="D276" s="47" t="s">
        <v>60</v>
      </c>
      <c r="E276" s="47" t="s">
        <v>59</v>
      </c>
      <c r="F276" s="47">
        <v>0.652</v>
      </c>
      <c r="G276" s="48"/>
      <c r="H276" s="49">
        <f>SUM(F276*11)</f>
        <v>7.172000000000001</v>
      </c>
      <c r="I276" s="94">
        <f t="shared" si="14"/>
        <v>0.7172000000000001</v>
      </c>
    </row>
    <row r="277" spans="1:9" ht="12.75">
      <c r="A277" s="45"/>
      <c r="B277" s="46">
        <v>518001</v>
      </c>
      <c r="C277" s="47" t="s">
        <v>186</v>
      </c>
      <c r="D277" s="47" t="s">
        <v>60</v>
      </c>
      <c r="E277" s="47" t="s">
        <v>59</v>
      </c>
      <c r="F277" s="47">
        <v>1.001</v>
      </c>
      <c r="G277" s="48"/>
      <c r="H277" s="49">
        <f>SUM(F277*11)</f>
        <v>11.011</v>
      </c>
      <c r="I277" s="94">
        <f t="shared" si="14"/>
        <v>1.1011</v>
      </c>
    </row>
    <row r="278" spans="1:9" ht="12.75">
      <c r="A278" s="45"/>
      <c r="B278" s="46">
        <v>522042</v>
      </c>
      <c r="C278" s="47" t="s">
        <v>91</v>
      </c>
      <c r="D278" s="47" t="s">
        <v>9</v>
      </c>
      <c r="E278" s="47" t="s">
        <v>59</v>
      </c>
      <c r="F278" s="47">
        <v>0.201</v>
      </c>
      <c r="G278" s="48"/>
      <c r="H278" s="49">
        <f>SUM(F278*11)</f>
        <v>2.2110000000000003</v>
      </c>
      <c r="I278" s="95">
        <f t="shared" si="14"/>
        <v>0.22110000000000005</v>
      </c>
    </row>
    <row r="279" spans="1:9" ht="12.75">
      <c r="A279" s="45"/>
      <c r="B279" s="46">
        <v>523019</v>
      </c>
      <c r="C279" s="47" t="s">
        <v>239</v>
      </c>
      <c r="D279" s="47" t="s">
        <v>9</v>
      </c>
      <c r="E279" s="47" t="s">
        <v>11</v>
      </c>
      <c r="F279" s="47">
        <v>0.373</v>
      </c>
      <c r="G279" s="48"/>
      <c r="H279" s="49">
        <f>SUM(F279*15)</f>
        <v>5.595</v>
      </c>
      <c r="I279" s="94">
        <f t="shared" si="14"/>
        <v>0.5595</v>
      </c>
    </row>
    <row r="280" spans="1:9" ht="12.75">
      <c r="A280" s="45"/>
      <c r="B280" s="46">
        <v>523020</v>
      </c>
      <c r="C280" s="47" t="s">
        <v>239</v>
      </c>
      <c r="D280" s="47" t="s">
        <v>9</v>
      </c>
      <c r="E280" s="47" t="s">
        <v>11</v>
      </c>
      <c r="F280" s="47">
        <v>0.055</v>
      </c>
      <c r="G280" s="48"/>
      <c r="H280" s="49">
        <f>SUM(F280*15)</f>
        <v>0.825</v>
      </c>
      <c r="I280" s="95">
        <f t="shared" si="14"/>
        <v>0.0825</v>
      </c>
    </row>
    <row r="281" spans="1:9" ht="12.75">
      <c r="A281" s="45"/>
      <c r="B281" s="46">
        <v>523021</v>
      </c>
      <c r="C281" s="47" t="s">
        <v>239</v>
      </c>
      <c r="D281" s="47" t="s">
        <v>9</v>
      </c>
      <c r="E281" s="47" t="s">
        <v>11</v>
      </c>
      <c r="F281" s="47">
        <v>0.485</v>
      </c>
      <c r="G281" s="48"/>
      <c r="H281" s="49">
        <f>SUM(F281*15)</f>
        <v>7.2749999999999995</v>
      </c>
      <c r="I281" s="94">
        <f t="shared" si="14"/>
        <v>0.7275</v>
      </c>
    </row>
    <row r="282" spans="1:9" ht="12.75">
      <c r="A282" s="45"/>
      <c r="B282" s="46">
        <v>525023</v>
      </c>
      <c r="C282" s="47" t="s">
        <v>240</v>
      </c>
      <c r="D282" s="47" t="s">
        <v>9</v>
      </c>
      <c r="E282" s="47" t="s">
        <v>11</v>
      </c>
      <c r="F282" s="47">
        <v>0.276</v>
      </c>
      <c r="G282" s="48">
        <v>3368</v>
      </c>
      <c r="H282" s="49">
        <f>SUM(F282*15)</f>
        <v>4.140000000000001</v>
      </c>
      <c r="I282" s="95">
        <f t="shared" si="14"/>
        <v>0.4140000000000001</v>
      </c>
    </row>
    <row r="283" spans="1:9" ht="25.5">
      <c r="A283" s="45"/>
      <c r="B283" s="51">
        <v>529001</v>
      </c>
      <c r="C283" s="52" t="s">
        <v>333</v>
      </c>
      <c r="D283" s="52" t="s">
        <v>307</v>
      </c>
      <c r="E283" s="47" t="s">
        <v>59</v>
      </c>
      <c r="F283" s="53">
        <v>8.357</v>
      </c>
      <c r="G283" s="53">
        <v>3118</v>
      </c>
      <c r="H283" s="49">
        <f aca="true" t="shared" si="15" ref="H283:H297">SUM(F283*11)</f>
        <v>91.92699999999999</v>
      </c>
      <c r="I283" s="94">
        <f t="shared" si="14"/>
        <v>9.1927</v>
      </c>
    </row>
    <row r="284" spans="1:9" ht="12.75">
      <c r="A284" s="45"/>
      <c r="B284" s="46">
        <v>534019</v>
      </c>
      <c r="C284" s="47" t="s">
        <v>62</v>
      </c>
      <c r="D284" s="47" t="s">
        <v>60</v>
      </c>
      <c r="E284" s="47" t="s">
        <v>59</v>
      </c>
      <c r="F284" s="47">
        <v>0.349</v>
      </c>
      <c r="G284" s="48"/>
      <c r="H284" s="49">
        <f t="shared" si="15"/>
        <v>3.8389999999999995</v>
      </c>
      <c r="I284" s="95">
        <f t="shared" si="14"/>
        <v>0.38389999999999996</v>
      </c>
    </row>
    <row r="285" spans="1:9" ht="12.75">
      <c r="A285" s="45"/>
      <c r="B285" s="46">
        <v>535006</v>
      </c>
      <c r="C285" s="47" t="s">
        <v>62</v>
      </c>
      <c r="D285" s="47" t="s">
        <v>60</v>
      </c>
      <c r="E285" s="47" t="s">
        <v>59</v>
      </c>
      <c r="F285" s="47">
        <v>0.969</v>
      </c>
      <c r="G285" s="48"/>
      <c r="H285" s="49">
        <f t="shared" si="15"/>
        <v>10.658999999999999</v>
      </c>
      <c r="I285" s="94">
        <f t="shared" si="14"/>
        <v>1.0658999999999998</v>
      </c>
    </row>
    <row r="286" spans="1:9" ht="12.75">
      <c r="A286" s="45"/>
      <c r="B286" s="46">
        <v>535008</v>
      </c>
      <c r="C286" s="47" t="s">
        <v>62</v>
      </c>
      <c r="D286" s="47" t="s">
        <v>60</v>
      </c>
      <c r="E286" s="47" t="s">
        <v>59</v>
      </c>
      <c r="F286" s="47">
        <v>0.189</v>
      </c>
      <c r="G286" s="48"/>
      <c r="H286" s="49">
        <f t="shared" si="15"/>
        <v>2.079</v>
      </c>
      <c r="I286" s="95">
        <f t="shared" si="14"/>
        <v>0.20790000000000003</v>
      </c>
    </row>
    <row r="287" spans="1:9" ht="12.75">
      <c r="A287" s="45"/>
      <c r="B287" s="46">
        <v>537005</v>
      </c>
      <c r="C287" s="47" t="s">
        <v>206</v>
      </c>
      <c r="D287" s="47" t="s">
        <v>60</v>
      </c>
      <c r="E287" s="47" t="s">
        <v>59</v>
      </c>
      <c r="F287" s="47">
        <v>3.515</v>
      </c>
      <c r="G287" s="48"/>
      <c r="H287" s="49">
        <f t="shared" si="15"/>
        <v>38.665</v>
      </c>
      <c r="I287" s="94">
        <f t="shared" si="14"/>
        <v>3.8665000000000003</v>
      </c>
    </row>
    <row r="288" spans="1:9" ht="12.75">
      <c r="A288" s="45"/>
      <c r="B288" s="46">
        <v>540008</v>
      </c>
      <c r="C288" s="47" t="s">
        <v>206</v>
      </c>
      <c r="D288" s="47" t="s">
        <v>60</v>
      </c>
      <c r="E288" s="47" t="s">
        <v>59</v>
      </c>
      <c r="F288" s="47">
        <v>0.299</v>
      </c>
      <c r="G288" s="48"/>
      <c r="H288" s="49">
        <f t="shared" si="15"/>
        <v>3.2889999999999997</v>
      </c>
      <c r="I288" s="95">
        <f t="shared" si="14"/>
        <v>0.32889999999999997</v>
      </c>
    </row>
    <row r="289" spans="1:9" ht="12.75">
      <c r="A289" s="45"/>
      <c r="B289" s="46">
        <v>542026</v>
      </c>
      <c r="C289" s="47" t="s">
        <v>62</v>
      </c>
      <c r="D289" s="47" t="s">
        <v>9</v>
      </c>
      <c r="E289" s="47" t="s">
        <v>59</v>
      </c>
      <c r="F289" s="47">
        <v>0.5</v>
      </c>
      <c r="G289" s="48"/>
      <c r="H289" s="49">
        <f t="shared" si="15"/>
        <v>5.5</v>
      </c>
      <c r="I289" s="94">
        <f t="shared" si="14"/>
        <v>0.55</v>
      </c>
    </row>
    <row r="290" spans="1:9" ht="12.75">
      <c r="A290" s="45"/>
      <c r="B290" s="46">
        <v>544001</v>
      </c>
      <c r="C290" s="47" t="s">
        <v>188</v>
      </c>
      <c r="D290" s="47" t="s">
        <v>60</v>
      </c>
      <c r="E290" s="47" t="s">
        <v>59</v>
      </c>
      <c r="F290" s="47">
        <v>5.662</v>
      </c>
      <c r="G290" s="48"/>
      <c r="H290" s="49">
        <f t="shared" si="15"/>
        <v>62.282</v>
      </c>
      <c r="I290" s="94">
        <f t="shared" si="14"/>
        <v>6.2282</v>
      </c>
    </row>
    <row r="291" spans="1:9" ht="25.5">
      <c r="A291" s="45"/>
      <c r="B291" s="51">
        <v>545007</v>
      </c>
      <c r="C291" s="52" t="s">
        <v>188</v>
      </c>
      <c r="D291" s="52" t="s">
        <v>307</v>
      </c>
      <c r="E291" s="47" t="s">
        <v>59</v>
      </c>
      <c r="F291" s="53">
        <v>3.3</v>
      </c>
      <c r="G291" s="53">
        <v>3119</v>
      </c>
      <c r="H291" s="49">
        <f t="shared" si="15"/>
        <v>36.3</v>
      </c>
      <c r="I291" s="94">
        <f t="shared" si="14"/>
        <v>3.63</v>
      </c>
    </row>
    <row r="292" spans="1:9" ht="25.5">
      <c r="A292" s="45"/>
      <c r="B292" s="51">
        <v>545010</v>
      </c>
      <c r="C292" s="52" t="s">
        <v>334</v>
      </c>
      <c r="D292" s="52" t="s">
        <v>307</v>
      </c>
      <c r="E292" s="47" t="s">
        <v>59</v>
      </c>
      <c r="F292" s="53">
        <v>0.77</v>
      </c>
      <c r="G292" s="53">
        <v>3120</v>
      </c>
      <c r="H292" s="49">
        <f t="shared" si="15"/>
        <v>8.47</v>
      </c>
      <c r="I292" s="94">
        <f t="shared" si="14"/>
        <v>0.8470000000000001</v>
      </c>
    </row>
    <row r="293" spans="1:9" ht="12.75">
      <c r="A293" s="45"/>
      <c r="B293" s="46">
        <v>545011</v>
      </c>
      <c r="C293" s="47" t="s">
        <v>188</v>
      </c>
      <c r="D293" s="47" t="s">
        <v>9</v>
      </c>
      <c r="E293" s="47" t="s">
        <v>59</v>
      </c>
      <c r="F293" s="47">
        <v>1.001</v>
      </c>
      <c r="G293" s="48"/>
      <c r="H293" s="49">
        <f t="shared" si="15"/>
        <v>11.011</v>
      </c>
      <c r="I293" s="94">
        <f t="shared" si="14"/>
        <v>1.1011</v>
      </c>
    </row>
    <row r="294" spans="1:9" ht="12.75">
      <c r="A294" s="45"/>
      <c r="B294" s="46">
        <v>546005</v>
      </c>
      <c r="C294" s="47" t="s">
        <v>188</v>
      </c>
      <c r="D294" s="47" t="s">
        <v>60</v>
      </c>
      <c r="E294" s="47" t="s">
        <v>59</v>
      </c>
      <c r="F294" s="47">
        <v>2.138</v>
      </c>
      <c r="G294" s="48"/>
      <c r="H294" s="49">
        <f t="shared" si="15"/>
        <v>23.518</v>
      </c>
      <c r="I294" s="94">
        <f t="shared" si="14"/>
        <v>2.3518000000000003</v>
      </c>
    </row>
    <row r="295" spans="1:9" ht="12.75">
      <c r="A295" s="45"/>
      <c r="B295" s="46">
        <v>546009</v>
      </c>
      <c r="C295" s="47" t="s">
        <v>188</v>
      </c>
      <c r="D295" s="47" t="s">
        <v>60</v>
      </c>
      <c r="E295" s="47" t="s">
        <v>59</v>
      </c>
      <c r="F295" s="47">
        <v>2</v>
      </c>
      <c r="G295" s="48"/>
      <c r="H295" s="49">
        <f t="shared" si="15"/>
        <v>22</v>
      </c>
      <c r="I295" s="94">
        <f t="shared" si="14"/>
        <v>2.2</v>
      </c>
    </row>
    <row r="296" spans="1:9" ht="12.75">
      <c r="A296" s="45"/>
      <c r="B296" s="46">
        <v>546010</v>
      </c>
      <c r="C296" s="47" t="s">
        <v>188</v>
      </c>
      <c r="D296" s="47" t="s">
        <v>60</v>
      </c>
      <c r="E296" s="47" t="s">
        <v>59</v>
      </c>
      <c r="F296" s="47">
        <v>4.269</v>
      </c>
      <c r="G296" s="48"/>
      <c r="H296" s="49">
        <f t="shared" si="15"/>
        <v>46.959</v>
      </c>
      <c r="I296" s="94">
        <f t="shared" si="14"/>
        <v>4.695900000000001</v>
      </c>
    </row>
    <row r="297" spans="1:9" ht="12.75">
      <c r="A297" s="45"/>
      <c r="B297" s="46">
        <v>547016</v>
      </c>
      <c r="C297" s="47" t="s">
        <v>188</v>
      </c>
      <c r="D297" s="47" t="s">
        <v>60</v>
      </c>
      <c r="E297" s="47" t="s">
        <v>59</v>
      </c>
      <c r="F297" s="47">
        <v>0.712</v>
      </c>
      <c r="G297" s="48"/>
      <c r="H297" s="49">
        <f t="shared" si="15"/>
        <v>7.832</v>
      </c>
      <c r="I297" s="94">
        <f t="shared" si="14"/>
        <v>0.7832</v>
      </c>
    </row>
    <row r="298" spans="1:9" ht="12.75">
      <c r="A298" s="45"/>
      <c r="B298" s="46">
        <v>553026</v>
      </c>
      <c r="C298" s="47" t="s">
        <v>241</v>
      </c>
      <c r="D298" s="47" t="s">
        <v>9</v>
      </c>
      <c r="E298" s="47" t="s">
        <v>11</v>
      </c>
      <c r="F298" s="47">
        <v>0.285</v>
      </c>
      <c r="G298" s="48"/>
      <c r="H298" s="49">
        <f>SUM(F298*15)</f>
        <v>4.2749999999999995</v>
      </c>
      <c r="I298" s="95">
        <f t="shared" si="14"/>
        <v>0.4275</v>
      </c>
    </row>
    <row r="299" spans="1:9" ht="12.75">
      <c r="A299" s="45"/>
      <c r="B299" s="46">
        <v>557004</v>
      </c>
      <c r="C299" s="47" t="s">
        <v>241</v>
      </c>
      <c r="D299" s="47" t="s">
        <v>9</v>
      </c>
      <c r="E299" s="47" t="s">
        <v>11</v>
      </c>
      <c r="F299" s="47">
        <v>0.816</v>
      </c>
      <c r="G299" s="48"/>
      <c r="H299" s="49">
        <f>SUM(F299*15)</f>
        <v>12.239999999999998</v>
      </c>
      <c r="I299" s="94">
        <f t="shared" si="14"/>
        <v>1.224</v>
      </c>
    </row>
    <row r="300" spans="1:9" ht="12.75">
      <c r="A300" s="45"/>
      <c r="B300" s="46">
        <v>565005</v>
      </c>
      <c r="C300" s="47" t="s">
        <v>181</v>
      </c>
      <c r="D300" s="47" t="s">
        <v>9</v>
      </c>
      <c r="E300" s="47" t="s">
        <v>6</v>
      </c>
      <c r="F300" s="47">
        <v>0.159</v>
      </c>
      <c r="G300" s="48"/>
      <c r="H300" s="49">
        <f>SUM(F300*13)</f>
        <v>2.067</v>
      </c>
      <c r="I300" s="95">
        <f t="shared" si="14"/>
        <v>0.20670000000000002</v>
      </c>
    </row>
    <row r="301" spans="1:9" ht="12.75">
      <c r="A301" s="45"/>
      <c r="B301" s="46">
        <v>583008</v>
      </c>
      <c r="C301" s="47" t="s">
        <v>207</v>
      </c>
      <c r="D301" s="47" t="s">
        <v>60</v>
      </c>
      <c r="E301" s="47" t="s">
        <v>59</v>
      </c>
      <c r="F301" s="47">
        <v>0.301</v>
      </c>
      <c r="G301" s="48"/>
      <c r="H301" s="49">
        <f>SUM(F301*11)</f>
        <v>3.311</v>
      </c>
      <c r="I301" s="95">
        <f t="shared" si="14"/>
        <v>0.3311</v>
      </c>
    </row>
    <row r="302" spans="1:9" ht="12.75">
      <c r="A302" s="45"/>
      <c r="B302" s="46">
        <v>598010</v>
      </c>
      <c r="C302" s="47" t="s">
        <v>207</v>
      </c>
      <c r="D302" s="47" t="s">
        <v>60</v>
      </c>
      <c r="E302" s="47" t="s">
        <v>59</v>
      </c>
      <c r="F302" s="47">
        <v>0.399</v>
      </c>
      <c r="G302" s="48"/>
      <c r="H302" s="49">
        <f>SUM(F302*11)</f>
        <v>4.389</v>
      </c>
      <c r="I302" s="95">
        <f t="shared" si="14"/>
        <v>0.43890000000000007</v>
      </c>
    </row>
    <row r="303" spans="1:9" ht="12.75">
      <c r="A303" s="45"/>
      <c r="B303" s="46">
        <v>602012</v>
      </c>
      <c r="C303" s="47" t="s">
        <v>242</v>
      </c>
      <c r="D303" s="47" t="s">
        <v>9</v>
      </c>
      <c r="E303" s="47" t="s">
        <v>6</v>
      </c>
      <c r="F303" s="47">
        <v>0.065</v>
      </c>
      <c r="G303" s="48"/>
      <c r="H303" s="49">
        <f>SUM(F303*13)</f>
        <v>0.845</v>
      </c>
      <c r="I303" s="95">
        <f t="shared" si="14"/>
        <v>0.0845</v>
      </c>
    </row>
    <row r="304" spans="1:9" ht="12.75">
      <c r="A304" s="45"/>
      <c r="B304" s="46">
        <v>605011</v>
      </c>
      <c r="C304" s="47" t="s">
        <v>207</v>
      </c>
      <c r="D304" s="47" t="s">
        <v>60</v>
      </c>
      <c r="E304" s="47" t="s">
        <v>59</v>
      </c>
      <c r="F304" s="47">
        <v>9.781</v>
      </c>
      <c r="G304" s="48"/>
      <c r="H304" s="49">
        <f aca="true" t="shared" si="16" ref="H304:H334">SUM(F304*11)</f>
        <v>107.59100000000001</v>
      </c>
      <c r="I304" s="94">
        <f t="shared" si="14"/>
        <v>10.759100000000002</v>
      </c>
    </row>
    <row r="305" spans="1:9" ht="12.75">
      <c r="A305" s="45"/>
      <c r="B305" s="46">
        <v>620001</v>
      </c>
      <c r="C305" s="47" t="s">
        <v>207</v>
      </c>
      <c r="D305" s="47" t="s">
        <v>60</v>
      </c>
      <c r="E305" s="47" t="s">
        <v>59</v>
      </c>
      <c r="F305" s="47">
        <v>6.394</v>
      </c>
      <c r="G305" s="48"/>
      <c r="H305" s="49">
        <f t="shared" si="16"/>
        <v>70.334</v>
      </c>
      <c r="I305" s="94">
        <f t="shared" si="14"/>
        <v>7.0334</v>
      </c>
    </row>
    <row r="306" spans="1:9" ht="12.75">
      <c r="A306" s="45"/>
      <c r="B306" s="46">
        <v>623001</v>
      </c>
      <c r="C306" s="47" t="s">
        <v>208</v>
      </c>
      <c r="D306" s="47" t="s">
        <v>60</v>
      </c>
      <c r="E306" s="47" t="s">
        <v>59</v>
      </c>
      <c r="F306" s="47">
        <v>1.248</v>
      </c>
      <c r="G306" s="48"/>
      <c r="H306" s="49">
        <f t="shared" si="16"/>
        <v>13.728</v>
      </c>
      <c r="I306" s="94">
        <f t="shared" si="14"/>
        <v>1.3728</v>
      </c>
    </row>
    <row r="307" spans="1:9" ht="12.75">
      <c r="A307" s="45"/>
      <c r="B307" s="46">
        <v>625016</v>
      </c>
      <c r="C307" s="47" t="s">
        <v>243</v>
      </c>
      <c r="D307" s="47" t="s">
        <v>9</v>
      </c>
      <c r="E307" s="47" t="s">
        <v>59</v>
      </c>
      <c r="F307" s="47">
        <v>0.341</v>
      </c>
      <c r="G307" s="48"/>
      <c r="H307" s="49">
        <f t="shared" si="16"/>
        <v>3.7510000000000003</v>
      </c>
      <c r="I307" s="95">
        <f t="shared" si="14"/>
        <v>0.37510000000000004</v>
      </c>
    </row>
    <row r="308" spans="1:9" ht="12.75">
      <c r="A308" s="45"/>
      <c r="B308" s="46">
        <v>632002</v>
      </c>
      <c r="C308" s="47" t="s">
        <v>209</v>
      </c>
      <c r="D308" s="47" t="s">
        <v>60</v>
      </c>
      <c r="E308" s="47" t="s">
        <v>59</v>
      </c>
      <c r="F308" s="47">
        <v>2.631</v>
      </c>
      <c r="G308" s="48"/>
      <c r="H308" s="49">
        <f t="shared" si="16"/>
        <v>28.941</v>
      </c>
      <c r="I308" s="94">
        <f t="shared" si="14"/>
        <v>2.8941</v>
      </c>
    </row>
    <row r="309" spans="1:9" ht="12.75">
      <c r="A309" s="45"/>
      <c r="B309" s="46">
        <v>632003</v>
      </c>
      <c r="C309" s="47" t="s">
        <v>209</v>
      </c>
      <c r="D309" s="47" t="s">
        <v>60</v>
      </c>
      <c r="E309" s="47" t="s">
        <v>59</v>
      </c>
      <c r="F309" s="47">
        <v>0.499</v>
      </c>
      <c r="G309" s="48"/>
      <c r="H309" s="49">
        <f t="shared" si="16"/>
        <v>5.489</v>
      </c>
      <c r="I309" s="94">
        <f t="shared" si="14"/>
        <v>0.5489</v>
      </c>
    </row>
    <row r="310" spans="1:9" ht="25.5">
      <c r="A310" s="45"/>
      <c r="B310" s="51">
        <v>701001</v>
      </c>
      <c r="C310" s="52" t="s">
        <v>335</v>
      </c>
      <c r="D310" s="52" t="s">
        <v>307</v>
      </c>
      <c r="E310" s="47" t="s">
        <v>59</v>
      </c>
      <c r="F310" s="53">
        <v>1.1</v>
      </c>
      <c r="G310" s="53">
        <v>3121</v>
      </c>
      <c r="H310" s="49">
        <f t="shared" si="16"/>
        <v>12.100000000000001</v>
      </c>
      <c r="I310" s="94">
        <f t="shared" si="14"/>
        <v>1.2100000000000002</v>
      </c>
    </row>
    <row r="311" spans="1:9" ht="25.5">
      <c r="A311" s="45"/>
      <c r="B311" s="51">
        <v>701005</v>
      </c>
      <c r="C311" s="52" t="s">
        <v>335</v>
      </c>
      <c r="D311" s="52" t="s">
        <v>307</v>
      </c>
      <c r="E311" s="50" t="s">
        <v>59</v>
      </c>
      <c r="F311" s="53">
        <v>2.001</v>
      </c>
      <c r="G311" s="53">
        <v>3122</v>
      </c>
      <c r="H311" s="49">
        <f t="shared" si="16"/>
        <v>22.011</v>
      </c>
      <c r="I311" s="94">
        <f t="shared" si="14"/>
        <v>2.2011</v>
      </c>
    </row>
    <row r="312" spans="1:9" ht="25.5">
      <c r="A312" s="45"/>
      <c r="B312" s="51">
        <v>701009</v>
      </c>
      <c r="C312" s="55" t="s">
        <v>335</v>
      </c>
      <c r="D312" s="52" t="s">
        <v>307</v>
      </c>
      <c r="E312" s="50" t="s">
        <v>59</v>
      </c>
      <c r="F312" s="53">
        <v>2.808</v>
      </c>
      <c r="G312" s="54">
        <v>3123</v>
      </c>
      <c r="H312" s="49">
        <f t="shared" si="16"/>
        <v>30.887999999999998</v>
      </c>
      <c r="I312" s="94">
        <f t="shared" si="14"/>
        <v>3.0888</v>
      </c>
    </row>
    <row r="313" spans="1:9" ht="25.5">
      <c r="A313" s="41"/>
      <c r="B313" s="51">
        <v>702008</v>
      </c>
      <c r="C313" s="52" t="s">
        <v>190</v>
      </c>
      <c r="D313" s="52" t="s">
        <v>307</v>
      </c>
      <c r="E313" s="47" t="s">
        <v>59</v>
      </c>
      <c r="F313" s="53">
        <v>3.099</v>
      </c>
      <c r="G313" s="53">
        <v>3124</v>
      </c>
      <c r="H313" s="49">
        <f t="shared" si="16"/>
        <v>34.089</v>
      </c>
      <c r="I313" s="94">
        <f t="shared" si="14"/>
        <v>3.4089</v>
      </c>
    </row>
    <row r="314" spans="1:9" ht="25.5">
      <c r="A314" s="41"/>
      <c r="B314" s="51">
        <v>703001</v>
      </c>
      <c r="C314" s="52" t="s">
        <v>335</v>
      </c>
      <c r="D314" s="52" t="s">
        <v>307</v>
      </c>
      <c r="E314" s="47" t="s">
        <v>59</v>
      </c>
      <c r="F314" s="53">
        <v>93.18</v>
      </c>
      <c r="G314" s="53">
        <v>3125</v>
      </c>
      <c r="H314" s="49">
        <f t="shared" si="16"/>
        <v>1024.98</v>
      </c>
      <c r="I314" s="94">
        <f t="shared" si="14"/>
        <v>102.498</v>
      </c>
    </row>
    <row r="315" spans="1:9" ht="12.75">
      <c r="A315" s="41"/>
      <c r="B315" s="46">
        <v>705002</v>
      </c>
      <c r="C315" s="47" t="s">
        <v>190</v>
      </c>
      <c r="D315" s="47" t="s">
        <v>60</v>
      </c>
      <c r="E315" s="47" t="s">
        <v>59</v>
      </c>
      <c r="F315" s="47">
        <v>12.878</v>
      </c>
      <c r="G315" s="48"/>
      <c r="H315" s="49">
        <f t="shared" si="16"/>
        <v>141.65800000000002</v>
      </c>
      <c r="I315" s="94">
        <f t="shared" si="14"/>
        <v>14.165800000000003</v>
      </c>
    </row>
    <row r="316" spans="1:9" ht="25.5">
      <c r="A316" s="41"/>
      <c r="B316" s="51">
        <v>706002</v>
      </c>
      <c r="C316" s="52" t="s">
        <v>190</v>
      </c>
      <c r="D316" s="52" t="s">
        <v>307</v>
      </c>
      <c r="E316" s="47" t="s">
        <v>59</v>
      </c>
      <c r="F316" s="53">
        <v>7.008</v>
      </c>
      <c r="G316" s="53">
        <v>3126</v>
      </c>
      <c r="H316" s="49">
        <f t="shared" si="16"/>
        <v>77.088</v>
      </c>
      <c r="I316" s="94">
        <f t="shared" si="14"/>
        <v>7.7088</v>
      </c>
    </row>
    <row r="317" spans="1:9" ht="25.5">
      <c r="A317" s="41"/>
      <c r="B317" s="51">
        <v>708002</v>
      </c>
      <c r="C317" s="52" t="s">
        <v>190</v>
      </c>
      <c r="D317" s="52" t="s">
        <v>307</v>
      </c>
      <c r="E317" s="47" t="s">
        <v>59</v>
      </c>
      <c r="F317" s="53">
        <v>1.282</v>
      </c>
      <c r="G317" s="54"/>
      <c r="H317" s="49">
        <f t="shared" si="16"/>
        <v>14.102</v>
      </c>
      <c r="I317" s="94">
        <f t="shared" si="14"/>
        <v>1.4102000000000001</v>
      </c>
    </row>
    <row r="318" spans="1:9" ht="25.5">
      <c r="A318" s="41"/>
      <c r="B318" s="51">
        <v>708011</v>
      </c>
      <c r="C318" s="52" t="s">
        <v>335</v>
      </c>
      <c r="D318" s="52" t="s">
        <v>307</v>
      </c>
      <c r="E318" s="47" t="s">
        <v>59</v>
      </c>
      <c r="F318" s="53">
        <v>0.801</v>
      </c>
      <c r="G318" s="54">
        <v>3128</v>
      </c>
      <c r="H318" s="49">
        <f t="shared" si="16"/>
        <v>8.811</v>
      </c>
      <c r="I318" s="94">
        <f t="shared" si="14"/>
        <v>0.8811</v>
      </c>
    </row>
    <row r="319" spans="1:9" ht="25.5">
      <c r="A319" s="41"/>
      <c r="B319" s="51">
        <v>709021</v>
      </c>
      <c r="C319" s="52" t="s">
        <v>190</v>
      </c>
      <c r="D319" s="52" t="s">
        <v>307</v>
      </c>
      <c r="E319" s="47" t="s">
        <v>59</v>
      </c>
      <c r="F319" s="53">
        <v>6.142</v>
      </c>
      <c r="G319" s="54">
        <v>3129</v>
      </c>
      <c r="H319" s="49">
        <f t="shared" si="16"/>
        <v>67.562</v>
      </c>
      <c r="I319" s="94">
        <f t="shared" si="14"/>
        <v>6.7562</v>
      </c>
    </row>
    <row r="320" spans="1:9" ht="25.5">
      <c r="A320" s="41"/>
      <c r="B320" s="51">
        <v>709028</v>
      </c>
      <c r="C320" s="52" t="s">
        <v>335</v>
      </c>
      <c r="D320" s="52" t="s">
        <v>307</v>
      </c>
      <c r="E320" s="47" t="s">
        <v>59</v>
      </c>
      <c r="F320" s="53">
        <v>2.477</v>
      </c>
      <c r="G320" s="54">
        <v>3130</v>
      </c>
      <c r="H320" s="49">
        <f t="shared" si="16"/>
        <v>27.247</v>
      </c>
      <c r="I320" s="94">
        <f t="shared" si="14"/>
        <v>2.7247000000000003</v>
      </c>
    </row>
    <row r="321" spans="1:9" ht="25.5">
      <c r="A321" s="41"/>
      <c r="B321" s="51">
        <v>709030</v>
      </c>
      <c r="C321" s="52" t="s">
        <v>190</v>
      </c>
      <c r="D321" s="52" t="s">
        <v>307</v>
      </c>
      <c r="E321" s="47" t="s">
        <v>59</v>
      </c>
      <c r="F321" s="53">
        <v>1.499</v>
      </c>
      <c r="G321" s="54">
        <v>3131</v>
      </c>
      <c r="H321" s="49">
        <f t="shared" si="16"/>
        <v>16.489</v>
      </c>
      <c r="I321" s="94">
        <f t="shared" si="14"/>
        <v>1.6489000000000003</v>
      </c>
    </row>
    <row r="322" spans="1:9" ht="12.75">
      <c r="A322" s="41"/>
      <c r="B322" s="51">
        <v>709031</v>
      </c>
      <c r="C322" s="52" t="s">
        <v>335</v>
      </c>
      <c r="D322" s="52" t="s">
        <v>9</v>
      </c>
      <c r="E322" s="47" t="s">
        <v>59</v>
      </c>
      <c r="F322" s="53">
        <v>1.302</v>
      </c>
      <c r="G322" s="53">
        <v>3140</v>
      </c>
      <c r="H322" s="49">
        <f t="shared" si="16"/>
        <v>14.322000000000001</v>
      </c>
      <c r="I322" s="94">
        <f t="shared" si="14"/>
        <v>1.4322000000000001</v>
      </c>
    </row>
    <row r="323" spans="1:9" ht="25.5">
      <c r="A323" s="41"/>
      <c r="B323" s="51">
        <v>710003</v>
      </c>
      <c r="C323" s="52" t="s">
        <v>335</v>
      </c>
      <c r="D323" s="52" t="s">
        <v>307</v>
      </c>
      <c r="E323" s="47" t="s">
        <v>59</v>
      </c>
      <c r="F323" s="53">
        <v>0.692</v>
      </c>
      <c r="G323" s="53">
        <v>3132</v>
      </c>
      <c r="H323" s="49">
        <f t="shared" si="16"/>
        <v>7.611999999999999</v>
      </c>
      <c r="I323" s="94">
        <f t="shared" si="14"/>
        <v>0.7612</v>
      </c>
    </row>
    <row r="324" spans="1:9" ht="25.5">
      <c r="A324" s="41"/>
      <c r="B324" s="51">
        <v>715006</v>
      </c>
      <c r="C324" s="52" t="s">
        <v>190</v>
      </c>
      <c r="D324" s="52" t="s">
        <v>307</v>
      </c>
      <c r="E324" s="47" t="s">
        <v>59</v>
      </c>
      <c r="F324" s="53">
        <v>2.398</v>
      </c>
      <c r="G324" s="54">
        <v>3133</v>
      </c>
      <c r="H324" s="49">
        <f t="shared" si="16"/>
        <v>26.378</v>
      </c>
      <c r="I324" s="94">
        <f t="shared" si="14"/>
        <v>2.6378000000000004</v>
      </c>
    </row>
    <row r="325" spans="1:9" ht="25.5">
      <c r="A325" s="41"/>
      <c r="B325" s="51">
        <v>715007</v>
      </c>
      <c r="C325" s="52" t="s">
        <v>190</v>
      </c>
      <c r="D325" s="52" t="s">
        <v>307</v>
      </c>
      <c r="E325" s="47" t="s">
        <v>59</v>
      </c>
      <c r="F325" s="53">
        <v>4.997</v>
      </c>
      <c r="G325" s="54">
        <v>3134</v>
      </c>
      <c r="H325" s="49">
        <f t="shared" si="16"/>
        <v>54.967</v>
      </c>
      <c r="I325" s="94">
        <f t="shared" si="14"/>
        <v>5.496700000000001</v>
      </c>
    </row>
    <row r="326" spans="1:9" ht="25.5">
      <c r="A326" s="41"/>
      <c r="B326" s="51">
        <v>715010</v>
      </c>
      <c r="C326" s="52" t="s">
        <v>335</v>
      </c>
      <c r="D326" s="52" t="s">
        <v>307</v>
      </c>
      <c r="E326" s="47" t="s">
        <v>59</v>
      </c>
      <c r="F326" s="53">
        <v>1.987</v>
      </c>
      <c r="G326" s="53">
        <v>3135</v>
      </c>
      <c r="H326" s="49">
        <f t="shared" si="16"/>
        <v>21.857</v>
      </c>
      <c r="I326" s="94">
        <f t="shared" si="14"/>
        <v>2.1857</v>
      </c>
    </row>
    <row r="327" spans="1:9" ht="25.5">
      <c r="A327" s="41"/>
      <c r="B327" s="51">
        <v>729001</v>
      </c>
      <c r="C327" s="52" t="s">
        <v>336</v>
      </c>
      <c r="D327" s="52" t="s">
        <v>307</v>
      </c>
      <c r="E327" s="47" t="s">
        <v>59</v>
      </c>
      <c r="F327" s="53">
        <v>1.379</v>
      </c>
      <c r="G327" s="54">
        <v>3141</v>
      </c>
      <c r="H327" s="49">
        <f t="shared" si="16"/>
        <v>15.169</v>
      </c>
      <c r="I327" s="94">
        <f t="shared" si="14"/>
        <v>1.5169000000000001</v>
      </c>
    </row>
    <row r="328" spans="1:9" ht="12.75">
      <c r="A328" s="41"/>
      <c r="B328" s="46">
        <v>733001</v>
      </c>
      <c r="C328" s="47" t="s">
        <v>210</v>
      </c>
      <c r="D328" s="47" t="s">
        <v>60</v>
      </c>
      <c r="E328" s="47" t="s">
        <v>59</v>
      </c>
      <c r="F328" s="47">
        <v>0.65</v>
      </c>
      <c r="G328" s="48"/>
      <c r="H328" s="49">
        <f t="shared" si="16"/>
        <v>7.15</v>
      </c>
      <c r="I328" s="94">
        <f aca="true" t="shared" si="17" ref="I328:I341">SUM(H328*10%)</f>
        <v>0.7150000000000001</v>
      </c>
    </row>
    <row r="329" spans="1:9" ht="25.5">
      <c r="A329" s="41"/>
      <c r="B329" s="51">
        <v>734003</v>
      </c>
      <c r="C329" s="52" t="s">
        <v>273</v>
      </c>
      <c r="D329" s="52" t="s">
        <v>307</v>
      </c>
      <c r="E329" s="50" t="s">
        <v>59</v>
      </c>
      <c r="F329" s="53">
        <v>0.811</v>
      </c>
      <c r="G329" s="53">
        <v>3136</v>
      </c>
      <c r="H329" s="49">
        <f t="shared" si="16"/>
        <v>8.921000000000001</v>
      </c>
      <c r="I329" s="94">
        <f t="shared" si="17"/>
        <v>0.8921000000000001</v>
      </c>
    </row>
    <row r="330" spans="1:9" ht="25.5">
      <c r="A330" s="41"/>
      <c r="B330" s="51">
        <v>734004</v>
      </c>
      <c r="C330" s="52" t="s">
        <v>273</v>
      </c>
      <c r="D330" s="52" t="s">
        <v>307</v>
      </c>
      <c r="E330" s="50" t="s">
        <v>59</v>
      </c>
      <c r="F330" s="53">
        <v>4.4</v>
      </c>
      <c r="G330" s="53">
        <v>3137</v>
      </c>
      <c r="H330" s="49">
        <f t="shared" si="16"/>
        <v>48.400000000000006</v>
      </c>
      <c r="I330" s="94">
        <f t="shared" si="17"/>
        <v>4.840000000000001</v>
      </c>
    </row>
    <row r="331" spans="1:9" ht="12.75">
      <c r="A331" s="41"/>
      <c r="B331" s="46">
        <v>739004</v>
      </c>
      <c r="C331" s="47" t="s">
        <v>337</v>
      </c>
      <c r="D331" s="50" t="s">
        <v>60</v>
      </c>
      <c r="E331" s="50" t="s">
        <v>187</v>
      </c>
      <c r="F331" s="47">
        <v>1.798</v>
      </c>
      <c r="G331" s="48">
        <v>3532</v>
      </c>
      <c r="H331" s="49">
        <f t="shared" si="16"/>
        <v>19.778</v>
      </c>
      <c r="I331" s="94">
        <f t="shared" si="17"/>
        <v>1.9778</v>
      </c>
    </row>
    <row r="332" spans="1:9" ht="12.75">
      <c r="A332" s="41"/>
      <c r="B332" s="46">
        <v>739005</v>
      </c>
      <c r="C332" s="47" t="s">
        <v>337</v>
      </c>
      <c r="D332" s="50" t="s">
        <v>60</v>
      </c>
      <c r="E332" s="50" t="s">
        <v>187</v>
      </c>
      <c r="F332" s="47">
        <v>2.103</v>
      </c>
      <c r="G332" s="48">
        <v>3533</v>
      </c>
      <c r="H332" s="49">
        <f t="shared" si="16"/>
        <v>23.133000000000003</v>
      </c>
      <c r="I332" s="94">
        <f t="shared" si="17"/>
        <v>2.3133000000000004</v>
      </c>
    </row>
    <row r="333" spans="1:9" ht="12.75">
      <c r="A333" s="41"/>
      <c r="B333" s="46">
        <v>739006</v>
      </c>
      <c r="C333" s="47" t="s">
        <v>337</v>
      </c>
      <c r="D333" s="50" t="s">
        <v>60</v>
      </c>
      <c r="E333" s="50" t="s">
        <v>187</v>
      </c>
      <c r="F333" s="47">
        <v>2.398</v>
      </c>
      <c r="G333" s="48">
        <v>3534</v>
      </c>
      <c r="H333" s="49">
        <f t="shared" si="16"/>
        <v>26.378</v>
      </c>
      <c r="I333" s="94">
        <f t="shared" si="17"/>
        <v>2.6378000000000004</v>
      </c>
    </row>
    <row r="334" spans="1:9" ht="12.75">
      <c r="A334" s="41"/>
      <c r="B334" s="46">
        <v>739007</v>
      </c>
      <c r="C334" s="47" t="s">
        <v>337</v>
      </c>
      <c r="D334" s="50" t="s">
        <v>60</v>
      </c>
      <c r="E334" s="50" t="s">
        <v>187</v>
      </c>
      <c r="F334" s="47">
        <v>3.017</v>
      </c>
      <c r="G334" s="48">
        <v>3535</v>
      </c>
      <c r="H334" s="49">
        <f t="shared" si="16"/>
        <v>33.187</v>
      </c>
      <c r="I334" s="94">
        <f t="shared" si="17"/>
        <v>3.3186999999999998</v>
      </c>
    </row>
    <row r="335" spans="1:9" ht="12.75">
      <c r="A335" s="41"/>
      <c r="B335" s="46">
        <v>746011</v>
      </c>
      <c r="C335" s="47" t="s">
        <v>244</v>
      </c>
      <c r="D335" s="47" t="s">
        <v>9</v>
      </c>
      <c r="E335" s="47" t="s">
        <v>23</v>
      </c>
      <c r="F335" s="47">
        <v>0.498</v>
      </c>
      <c r="G335" s="48"/>
      <c r="H335" s="49">
        <f>SUM(F335*12)</f>
        <v>5.976</v>
      </c>
      <c r="I335" s="94">
        <f t="shared" si="17"/>
        <v>0.5976</v>
      </c>
    </row>
    <row r="336" spans="1:9" ht="12.75">
      <c r="A336" s="41"/>
      <c r="B336" s="46">
        <v>749013</v>
      </c>
      <c r="C336" s="47" t="s">
        <v>211</v>
      </c>
      <c r="D336" s="47" t="s">
        <v>60</v>
      </c>
      <c r="E336" s="47" t="s">
        <v>59</v>
      </c>
      <c r="F336" s="47">
        <v>0.428</v>
      </c>
      <c r="G336" s="48"/>
      <c r="H336" s="49">
        <f aca="true" t="shared" si="18" ref="H336:H341">SUM(F336*11)</f>
        <v>4.708</v>
      </c>
      <c r="I336" s="95">
        <f t="shared" si="17"/>
        <v>0.47080000000000005</v>
      </c>
    </row>
    <row r="337" spans="1:9" ht="25.5">
      <c r="A337" s="41"/>
      <c r="B337" s="51">
        <v>750002</v>
      </c>
      <c r="C337" s="52" t="s">
        <v>338</v>
      </c>
      <c r="D337" s="52" t="s">
        <v>307</v>
      </c>
      <c r="E337" s="47" t="s">
        <v>59</v>
      </c>
      <c r="F337" s="53">
        <v>1.131</v>
      </c>
      <c r="G337" s="53">
        <v>3138</v>
      </c>
      <c r="H337" s="49">
        <f t="shared" si="18"/>
        <v>12.441</v>
      </c>
      <c r="I337" s="94">
        <f t="shared" si="17"/>
        <v>1.2441000000000002</v>
      </c>
    </row>
    <row r="338" spans="1:9" ht="12.75">
      <c r="A338" s="41"/>
      <c r="B338" s="51">
        <v>750005</v>
      </c>
      <c r="C338" s="52" t="s">
        <v>338</v>
      </c>
      <c r="D338" s="52" t="s">
        <v>9</v>
      </c>
      <c r="E338" s="47" t="s">
        <v>59</v>
      </c>
      <c r="F338" s="53">
        <v>0.946</v>
      </c>
      <c r="G338" s="53">
        <v>3142</v>
      </c>
      <c r="H338" s="49">
        <f t="shared" si="18"/>
        <v>10.405999999999999</v>
      </c>
      <c r="I338" s="94">
        <f t="shared" si="17"/>
        <v>1.0406</v>
      </c>
    </row>
    <row r="339" spans="1:9" ht="12.75">
      <c r="A339" s="41"/>
      <c r="B339" s="46">
        <v>759005</v>
      </c>
      <c r="C339" s="47" t="s">
        <v>211</v>
      </c>
      <c r="D339" s="47" t="s">
        <v>60</v>
      </c>
      <c r="E339" s="47" t="s">
        <v>59</v>
      </c>
      <c r="F339" s="47">
        <v>4.01</v>
      </c>
      <c r="G339" s="48"/>
      <c r="H339" s="49">
        <f t="shared" si="18"/>
        <v>44.11</v>
      </c>
      <c r="I339" s="94">
        <f t="shared" si="17"/>
        <v>4.4110000000000005</v>
      </c>
    </row>
    <row r="340" spans="1:9" ht="12.75">
      <c r="A340" s="41"/>
      <c r="B340" s="91">
        <v>760002</v>
      </c>
      <c r="C340" s="50" t="s">
        <v>211</v>
      </c>
      <c r="D340" s="50" t="s">
        <v>60</v>
      </c>
      <c r="E340" s="50" t="s">
        <v>59</v>
      </c>
      <c r="F340" s="50">
        <v>2.616</v>
      </c>
      <c r="G340" s="54"/>
      <c r="H340" s="49">
        <f t="shared" si="18"/>
        <v>28.776</v>
      </c>
      <c r="I340" s="94">
        <f t="shared" si="17"/>
        <v>2.8776</v>
      </c>
    </row>
    <row r="341" spans="1:9" ht="25.5">
      <c r="A341" s="41"/>
      <c r="B341" s="51">
        <v>761004</v>
      </c>
      <c r="C341" s="52" t="s">
        <v>338</v>
      </c>
      <c r="D341" s="52" t="s">
        <v>307</v>
      </c>
      <c r="E341" s="47" t="s">
        <v>59</v>
      </c>
      <c r="F341" s="53">
        <v>5.196</v>
      </c>
      <c r="G341" s="54">
        <v>3139</v>
      </c>
      <c r="H341" s="49">
        <f t="shared" si="18"/>
        <v>57.156</v>
      </c>
      <c r="I341" s="94">
        <f t="shared" si="17"/>
        <v>5.7156</v>
      </c>
    </row>
    <row r="342" spans="2:9" ht="12.75">
      <c r="B342" s="105"/>
      <c r="C342" s="103"/>
      <c r="D342" s="107" t="s">
        <v>370</v>
      </c>
      <c r="E342" s="103"/>
      <c r="F342" s="104">
        <f>SUM(F8:F341)</f>
        <v>528.9079999999999</v>
      </c>
      <c r="G342" s="103"/>
      <c r="H342" s="103"/>
      <c r="I342" s="10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92"/>
  <sheetViews>
    <sheetView zoomScalePageLayoutView="0" workbookViewId="0" topLeftCell="A16">
      <selection activeCell="P6" sqref="P6"/>
    </sheetView>
  </sheetViews>
  <sheetFormatPr defaultColWidth="9.140625" defaultRowHeight="12.75"/>
  <cols>
    <col min="2" max="2" width="19.140625" style="0" customWidth="1"/>
    <col min="3" max="3" width="21.00390625" style="0" customWidth="1"/>
    <col min="4" max="4" width="15.57421875" style="0" customWidth="1"/>
    <col min="5" max="5" width="11.8515625" style="0" customWidth="1"/>
    <col min="6" max="6" width="12.8515625" style="0" customWidth="1"/>
    <col min="7" max="7" width="13.00390625" style="0" customWidth="1"/>
    <col min="8" max="8" width="10.421875" style="0" customWidth="1"/>
  </cols>
  <sheetData>
    <row r="3" spans="2:9" ht="12.75">
      <c r="B3" s="11" t="s">
        <v>392</v>
      </c>
      <c r="C3" s="14"/>
      <c r="D3" s="14"/>
      <c r="E3" s="14"/>
      <c r="F3" s="14"/>
      <c r="G3" s="14"/>
      <c r="H3" s="7"/>
      <c r="I3" s="7"/>
    </row>
    <row r="4" spans="2:9" ht="12.75">
      <c r="B4" s="11"/>
      <c r="C4" s="14"/>
      <c r="D4" s="14"/>
      <c r="E4" s="14"/>
      <c r="F4" s="14"/>
      <c r="G4" s="14"/>
      <c r="H4" s="7"/>
      <c r="I4" s="7"/>
    </row>
    <row r="5" spans="2:10" ht="12.75">
      <c r="B5" s="30"/>
      <c r="C5" s="30"/>
      <c r="D5" s="30"/>
      <c r="E5" s="30"/>
      <c r="F5" s="30"/>
      <c r="G5" s="30"/>
      <c r="H5" s="30"/>
      <c r="J5" s="34"/>
    </row>
    <row r="6" spans="2:10" ht="51">
      <c r="B6" s="16" t="s">
        <v>268</v>
      </c>
      <c r="C6" s="17" t="s">
        <v>269</v>
      </c>
      <c r="D6" s="17" t="s">
        <v>0</v>
      </c>
      <c r="E6" s="16" t="s">
        <v>270</v>
      </c>
      <c r="F6" s="17" t="s">
        <v>271</v>
      </c>
      <c r="G6" s="16" t="s">
        <v>1</v>
      </c>
      <c r="H6" s="13" t="s">
        <v>267</v>
      </c>
      <c r="I6" s="16" t="s">
        <v>367</v>
      </c>
      <c r="J6" s="34"/>
    </row>
    <row r="7" spans="2:9" ht="12.75">
      <c r="B7" s="56">
        <v>103</v>
      </c>
      <c r="C7" s="57" t="s">
        <v>339</v>
      </c>
      <c r="D7" s="57" t="s">
        <v>60</v>
      </c>
      <c r="E7" s="57" t="s">
        <v>2</v>
      </c>
      <c r="F7" s="57">
        <v>2.645</v>
      </c>
      <c r="G7" s="57">
        <v>1751</v>
      </c>
      <c r="H7" s="21">
        <f>SUM(F7*20)</f>
        <v>52.9</v>
      </c>
      <c r="I7" s="94">
        <f>SUM(H7*10%)</f>
        <v>5.29</v>
      </c>
    </row>
    <row r="8" spans="2:9" ht="12.75">
      <c r="B8" s="56">
        <v>321</v>
      </c>
      <c r="C8" s="57" t="s">
        <v>340</v>
      </c>
      <c r="D8" s="57" t="s">
        <v>9</v>
      </c>
      <c r="E8" s="57" t="s">
        <v>11</v>
      </c>
      <c r="F8" s="57">
        <v>0.856</v>
      </c>
      <c r="G8" s="57">
        <v>1753</v>
      </c>
      <c r="H8" s="21">
        <f>SUM(F8*15)</f>
        <v>12.84</v>
      </c>
      <c r="I8" s="94">
        <f>SUM(H8*10%)</f>
        <v>1.284</v>
      </c>
    </row>
    <row r="9" spans="2:9" ht="12.75">
      <c r="B9" s="56">
        <v>2123</v>
      </c>
      <c r="C9" s="57" t="s">
        <v>341</v>
      </c>
      <c r="D9" s="57" t="s">
        <v>9</v>
      </c>
      <c r="E9" s="57" t="s">
        <v>2</v>
      </c>
      <c r="F9" s="57">
        <v>0.556</v>
      </c>
      <c r="G9" s="57">
        <v>3240</v>
      </c>
      <c r="H9" s="21">
        <f>SUM(F9*20)</f>
        <v>11.120000000000001</v>
      </c>
      <c r="I9" s="94">
        <f>SUM(H9*10%)</f>
        <v>1.112</v>
      </c>
    </row>
    <row r="10" spans="2:9" ht="12.75">
      <c r="B10" s="56">
        <v>14047</v>
      </c>
      <c r="C10" s="57" t="s">
        <v>381</v>
      </c>
      <c r="D10" s="57" t="s">
        <v>9</v>
      </c>
      <c r="E10" s="57" t="s">
        <v>11</v>
      </c>
      <c r="F10" s="57">
        <v>3.249</v>
      </c>
      <c r="G10" s="57">
        <v>3053</v>
      </c>
      <c r="H10" s="21">
        <f aca="true" t="shared" si="0" ref="H10:H22">SUM(F10*15)</f>
        <v>48.735</v>
      </c>
      <c r="I10" s="94">
        <f aca="true" t="shared" si="1" ref="I10:I22">SUM(H10*10%)</f>
        <v>4.8735</v>
      </c>
    </row>
    <row r="11" spans="2:9" ht="12.75">
      <c r="B11" s="56">
        <v>14048</v>
      </c>
      <c r="C11" s="57" t="s">
        <v>382</v>
      </c>
      <c r="D11" s="57" t="s">
        <v>9</v>
      </c>
      <c r="E11" s="57" t="s">
        <v>11</v>
      </c>
      <c r="F11" s="57">
        <v>0.821</v>
      </c>
      <c r="G11" s="57">
        <v>3054</v>
      </c>
      <c r="H11" s="21">
        <f t="shared" si="0"/>
        <v>12.315</v>
      </c>
      <c r="I11" s="94">
        <f t="shared" si="1"/>
        <v>1.2315</v>
      </c>
    </row>
    <row r="12" spans="2:9" ht="12.75">
      <c r="B12" s="56">
        <v>14051</v>
      </c>
      <c r="C12" s="57" t="s">
        <v>383</v>
      </c>
      <c r="D12" s="57" t="s">
        <v>9</v>
      </c>
      <c r="E12" s="57" t="s">
        <v>11</v>
      </c>
      <c r="F12" s="57">
        <v>0.019</v>
      </c>
      <c r="G12" s="57">
        <v>3280</v>
      </c>
      <c r="H12" s="21">
        <f t="shared" si="0"/>
        <v>0.285</v>
      </c>
      <c r="I12" s="96">
        <f t="shared" si="1"/>
        <v>0.028499999999999998</v>
      </c>
    </row>
    <row r="13" spans="2:9" ht="12.75">
      <c r="B13" s="56">
        <v>14052</v>
      </c>
      <c r="C13" s="57" t="s">
        <v>384</v>
      </c>
      <c r="D13" s="57" t="s">
        <v>9</v>
      </c>
      <c r="E13" s="57" t="s">
        <v>11</v>
      </c>
      <c r="F13" s="57">
        <v>0.504</v>
      </c>
      <c r="G13" s="57">
        <v>3281</v>
      </c>
      <c r="H13" s="21">
        <f t="shared" si="0"/>
        <v>7.5600000000000005</v>
      </c>
      <c r="I13" s="94">
        <f t="shared" si="1"/>
        <v>0.7560000000000001</v>
      </c>
    </row>
    <row r="14" spans="2:9" ht="12.75">
      <c r="B14" s="56">
        <v>14053</v>
      </c>
      <c r="C14" s="57" t="s">
        <v>384</v>
      </c>
      <c r="D14" s="57" t="s">
        <v>9</v>
      </c>
      <c r="E14" s="57" t="s">
        <v>11</v>
      </c>
      <c r="F14" s="57">
        <v>0.513</v>
      </c>
      <c r="G14" s="57">
        <v>3282</v>
      </c>
      <c r="H14" s="21">
        <f t="shared" si="0"/>
        <v>7.695</v>
      </c>
      <c r="I14" s="94">
        <f t="shared" si="1"/>
        <v>0.7695000000000001</v>
      </c>
    </row>
    <row r="15" spans="2:9" ht="12.75">
      <c r="B15" s="56">
        <v>14054</v>
      </c>
      <c r="C15" s="57" t="s">
        <v>384</v>
      </c>
      <c r="D15" s="57" t="s">
        <v>9</v>
      </c>
      <c r="E15" s="57" t="s">
        <v>11</v>
      </c>
      <c r="F15" s="57">
        <v>0.267</v>
      </c>
      <c r="G15" s="57">
        <v>3255</v>
      </c>
      <c r="H15" s="21">
        <f t="shared" si="0"/>
        <v>4.005</v>
      </c>
      <c r="I15" s="95">
        <f t="shared" si="1"/>
        <v>0.4005</v>
      </c>
    </row>
    <row r="16" spans="2:9" ht="12.75">
      <c r="B16" s="56">
        <v>14057</v>
      </c>
      <c r="C16" s="57" t="s">
        <v>384</v>
      </c>
      <c r="D16" s="57" t="s">
        <v>9</v>
      </c>
      <c r="E16" s="57" t="s">
        <v>11</v>
      </c>
      <c r="F16" s="57">
        <v>0.235</v>
      </c>
      <c r="G16" s="57">
        <v>3287</v>
      </c>
      <c r="H16" s="21">
        <f t="shared" si="0"/>
        <v>3.525</v>
      </c>
      <c r="I16" s="95">
        <f t="shared" si="1"/>
        <v>0.35250000000000004</v>
      </c>
    </row>
    <row r="17" spans="2:9" ht="12.75">
      <c r="B17" s="56">
        <v>14058</v>
      </c>
      <c r="C17" s="57" t="s">
        <v>384</v>
      </c>
      <c r="D17" s="57" t="s">
        <v>9</v>
      </c>
      <c r="E17" s="57" t="s">
        <v>11</v>
      </c>
      <c r="F17" s="57">
        <v>1.415</v>
      </c>
      <c r="G17" s="57">
        <v>3288</v>
      </c>
      <c r="H17" s="21">
        <f t="shared" si="0"/>
        <v>21.225</v>
      </c>
      <c r="I17" s="94">
        <f t="shared" si="1"/>
        <v>2.1225</v>
      </c>
    </row>
    <row r="18" spans="2:9" ht="12.75">
      <c r="B18" s="56">
        <v>14059</v>
      </c>
      <c r="C18" s="57" t="s">
        <v>384</v>
      </c>
      <c r="D18" s="57" t="s">
        <v>9</v>
      </c>
      <c r="E18" s="57" t="s">
        <v>11</v>
      </c>
      <c r="F18" s="57">
        <v>0.159</v>
      </c>
      <c r="G18" s="57">
        <v>3289</v>
      </c>
      <c r="H18" s="21">
        <f t="shared" si="0"/>
        <v>2.3850000000000002</v>
      </c>
      <c r="I18" s="95">
        <f t="shared" si="1"/>
        <v>0.23850000000000005</v>
      </c>
    </row>
    <row r="19" spans="2:9" ht="12.75">
      <c r="B19" s="56">
        <v>14060</v>
      </c>
      <c r="C19" s="57" t="s">
        <v>384</v>
      </c>
      <c r="D19" s="57" t="s">
        <v>9</v>
      </c>
      <c r="E19" s="57" t="s">
        <v>11</v>
      </c>
      <c r="F19" s="57">
        <v>0.086</v>
      </c>
      <c r="G19" s="57">
        <v>3290</v>
      </c>
      <c r="H19" s="21">
        <f t="shared" si="0"/>
        <v>1.2899999999999998</v>
      </c>
      <c r="I19" s="95">
        <f t="shared" si="1"/>
        <v>0.12899999999999998</v>
      </c>
    </row>
    <row r="20" spans="2:9" ht="12.75">
      <c r="B20" s="56">
        <v>14061</v>
      </c>
      <c r="C20" s="57" t="s">
        <v>384</v>
      </c>
      <c r="D20" s="57" t="s">
        <v>9</v>
      </c>
      <c r="E20" s="57" t="s">
        <v>11</v>
      </c>
      <c r="F20" s="57">
        <v>0.54</v>
      </c>
      <c r="G20" s="57">
        <v>3291</v>
      </c>
      <c r="H20" s="21">
        <f t="shared" si="0"/>
        <v>8.100000000000001</v>
      </c>
      <c r="I20" s="94">
        <f t="shared" si="1"/>
        <v>0.8100000000000002</v>
      </c>
    </row>
    <row r="21" spans="2:9" ht="12.75">
      <c r="B21" s="56">
        <v>15034</v>
      </c>
      <c r="C21" s="57" t="s">
        <v>381</v>
      </c>
      <c r="D21" s="57" t="s">
        <v>9</v>
      </c>
      <c r="E21" s="57" t="s">
        <v>11</v>
      </c>
      <c r="F21" s="57">
        <v>0.427</v>
      </c>
      <c r="G21" s="57">
        <v>2747</v>
      </c>
      <c r="H21" s="21">
        <f t="shared" si="0"/>
        <v>6.405</v>
      </c>
      <c r="I21" s="94">
        <f t="shared" si="1"/>
        <v>0.6405000000000001</v>
      </c>
    </row>
    <row r="22" spans="2:9" ht="12.75">
      <c r="B22" s="56">
        <v>15035</v>
      </c>
      <c r="C22" s="57" t="s">
        <v>382</v>
      </c>
      <c r="D22" s="57" t="s">
        <v>9</v>
      </c>
      <c r="E22" s="57" t="s">
        <v>11</v>
      </c>
      <c r="F22" s="57">
        <v>0.346</v>
      </c>
      <c r="G22" s="57">
        <v>2746</v>
      </c>
      <c r="H22" s="21">
        <f t="shared" si="0"/>
        <v>5.1899999999999995</v>
      </c>
      <c r="I22" s="94">
        <f t="shared" si="1"/>
        <v>0.519</v>
      </c>
    </row>
    <row r="23" spans="2:9" ht="12.75">
      <c r="B23" s="56">
        <v>17002</v>
      </c>
      <c r="C23" s="57" t="s">
        <v>342</v>
      </c>
      <c r="D23" s="57" t="s">
        <v>9</v>
      </c>
      <c r="E23" s="57" t="s">
        <v>23</v>
      </c>
      <c r="F23" s="57">
        <v>2.777</v>
      </c>
      <c r="G23" s="57">
        <v>2737</v>
      </c>
      <c r="H23" s="21">
        <f>SUM(F23*12)</f>
        <v>33.324</v>
      </c>
      <c r="I23" s="94">
        <f aca="true" t="shared" si="2" ref="I23:I29">SUM(H23*10%)</f>
        <v>3.3324</v>
      </c>
    </row>
    <row r="24" spans="2:9" ht="12.75">
      <c r="B24" s="56">
        <v>17003</v>
      </c>
      <c r="C24" s="57" t="s">
        <v>342</v>
      </c>
      <c r="D24" s="57" t="s">
        <v>9</v>
      </c>
      <c r="E24" s="57" t="s">
        <v>23</v>
      </c>
      <c r="F24" s="57">
        <v>4.882</v>
      </c>
      <c r="G24" s="57">
        <v>2736</v>
      </c>
      <c r="H24" s="21">
        <f>SUM(F24*12)</f>
        <v>58.583999999999996</v>
      </c>
      <c r="I24" s="94">
        <f t="shared" si="2"/>
        <v>5.8584</v>
      </c>
    </row>
    <row r="25" spans="2:9" ht="12.75">
      <c r="B25" s="56">
        <v>17007</v>
      </c>
      <c r="C25" s="57" t="s">
        <v>342</v>
      </c>
      <c r="D25" s="57" t="s">
        <v>9</v>
      </c>
      <c r="E25" s="57" t="s">
        <v>23</v>
      </c>
      <c r="F25" s="57">
        <v>0.88</v>
      </c>
      <c r="G25" s="57">
        <v>2735</v>
      </c>
      <c r="H25" s="21">
        <f>SUM(F25*12)</f>
        <v>10.56</v>
      </c>
      <c r="I25" s="94">
        <f t="shared" si="2"/>
        <v>1.056</v>
      </c>
    </row>
    <row r="26" spans="2:9" ht="12.75">
      <c r="B26" s="56">
        <v>17008</v>
      </c>
      <c r="C26" s="57" t="s">
        <v>343</v>
      </c>
      <c r="D26" s="57" t="s">
        <v>9</v>
      </c>
      <c r="E26" s="57" t="s">
        <v>23</v>
      </c>
      <c r="F26" s="57">
        <v>3.256</v>
      </c>
      <c r="G26" s="57">
        <v>2734</v>
      </c>
      <c r="H26" s="21">
        <f>SUM(F26*12)</f>
        <v>39.071999999999996</v>
      </c>
      <c r="I26" s="94">
        <f t="shared" si="2"/>
        <v>3.9071999999999996</v>
      </c>
    </row>
    <row r="27" spans="2:9" ht="12.75">
      <c r="B27" s="56">
        <v>17011</v>
      </c>
      <c r="C27" s="57" t="s">
        <v>344</v>
      </c>
      <c r="D27" s="57" t="s">
        <v>9</v>
      </c>
      <c r="E27" s="57" t="s">
        <v>23</v>
      </c>
      <c r="F27" s="57">
        <v>2.153</v>
      </c>
      <c r="G27" s="57">
        <v>2732</v>
      </c>
      <c r="H27" s="21">
        <f>SUM(F27*12)</f>
        <v>25.836</v>
      </c>
      <c r="I27" s="94">
        <f t="shared" si="2"/>
        <v>2.5836</v>
      </c>
    </row>
    <row r="28" spans="2:9" ht="12.75">
      <c r="B28" s="56">
        <v>18003</v>
      </c>
      <c r="C28" s="57" t="s">
        <v>344</v>
      </c>
      <c r="D28" s="57" t="s">
        <v>9</v>
      </c>
      <c r="E28" s="57" t="s">
        <v>11</v>
      </c>
      <c r="F28" s="57">
        <v>0.16</v>
      </c>
      <c r="G28" s="57">
        <v>2729</v>
      </c>
      <c r="H28" s="21">
        <f>SUM(F28*15)</f>
        <v>2.4</v>
      </c>
      <c r="I28" s="95">
        <f t="shared" si="2"/>
        <v>0.24</v>
      </c>
    </row>
    <row r="29" spans="2:9" ht="12.75">
      <c r="B29" s="56">
        <v>18004</v>
      </c>
      <c r="C29" s="57" t="s">
        <v>344</v>
      </c>
      <c r="D29" s="57" t="s">
        <v>9</v>
      </c>
      <c r="E29" s="57" t="s">
        <v>11</v>
      </c>
      <c r="F29" s="57">
        <v>0.083</v>
      </c>
      <c r="G29" s="57">
        <v>2728</v>
      </c>
      <c r="H29" s="21">
        <f>SUM(F29*15)</f>
        <v>1.245</v>
      </c>
      <c r="I29" s="95">
        <f t="shared" si="2"/>
        <v>0.12450000000000001</v>
      </c>
    </row>
    <row r="30" spans="2:9" ht="12.75">
      <c r="B30" s="56">
        <v>214005</v>
      </c>
      <c r="C30" s="57" t="s">
        <v>345</v>
      </c>
      <c r="D30" s="57" t="s">
        <v>9</v>
      </c>
      <c r="E30" s="57" t="s">
        <v>2</v>
      </c>
      <c r="F30" s="57">
        <v>0.395</v>
      </c>
      <c r="G30" s="57">
        <v>761</v>
      </c>
      <c r="H30" s="39">
        <f>SUM(F30*20)</f>
        <v>7.9</v>
      </c>
      <c r="I30" s="94">
        <f aca="true" t="shared" si="3" ref="I30:I54">SUM(H30*10%)</f>
        <v>0.79</v>
      </c>
    </row>
    <row r="31" spans="2:9" ht="12.75">
      <c r="B31" s="56">
        <v>219015</v>
      </c>
      <c r="C31" s="57" t="s">
        <v>346</v>
      </c>
      <c r="D31" s="57" t="s">
        <v>60</v>
      </c>
      <c r="E31" s="57" t="s">
        <v>2</v>
      </c>
      <c r="F31" s="57">
        <v>0.052</v>
      </c>
      <c r="G31" s="57">
        <v>2716</v>
      </c>
      <c r="H31" s="39">
        <f>SUM(F31*20)</f>
        <v>1.04</v>
      </c>
      <c r="I31" s="95">
        <f t="shared" si="3"/>
        <v>0.10400000000000001</v>
      </c>
    </row>
    <row r="32" spans="2:9" ht="12.75">
      <c r="B32" s="25">
        <v>276009</v>
      </c>
      <c r="C32" s="20" t="s">
        <v>274</v>
      </c>
      <c r="D32" s="20" t="s">
        <v>9</v>
      </c>
      <c r="E32" s="20" t="s">
        <v>99</v>
      </c>
      <c r="F32" s="19">
        <v>3.51</v>
      </c>
      <c r="G32" s="19">
        <v>2714</v>
      </c>
      <c r="H32" s="97">
        <f>SUM(F32*15)</f>
        <v>52.65</v>
      </c>
      <c r="I32" s="94">
        <f t="shared" si="3"/>
        <v>5.265000000000001</v>
      </c>
    </row>
    <row r="33" spans="2:9" ht="12.75">
      <c r="B33" s="102">
        <v>291037</v>
      </c>
      <c r="C33" s="57" t="s">
        <v>347</v>
      </c>
      <c r="D33" s="57" t="s">
        <v>9</v>
      </c>
      <c r="E33" s="57" t="s">
        <v>66</v>
      </c>
      <c r="F33" s="57">
        <v>3.188</v>
      </c>
      <c r="G33" s="57">
        <v>760</v>
      </c>
      <c r="H33" s="38">
        <f>SUM(F33*18)</f>
        <v>57.384</v>
      </c>
      <c r="I33" s="94">
        <f t="shared" si="3"/>
        <v>5.7384</v>
      </c>
    </row>
    <row r="34" spans="2:9" ht="12.75">
      <c r="B34" s="102">
        <v>311021</v>
      </c>
      <c r="C34" s="57" t="s">
        <v>348</v>
      </c>
      <c r="D34" s="57" t="s">
        <v>9</v>
      </c>
      <c r="E34" s="57" t="s">
        <v>66</v>
      </c>
      <c r="F34" s="57">
        <v>1.82</v>
      </c>
      <c r="G34" s="57">
        <v>759</v>
      </c>
      <c r="H34" s="38">
        <f>SUM(F34*18)</f>
        <v>32.76</v>
      </c>
      <c r="I34" s="94">
        <f t="shared" si="3"/>
        <v>3.276</v>
      </c>
    </row>
    <row r="35" spans="2:9" ht="12.75">
      <c r="B35" s="102">
        <v>321022</v>
      </c>
      <c r="C35" s="57" t="s">
        <v>349</v>
      </c>
      <c r="D35" s="57" t="s">
        <v>32</v>
      </c>
      <c r="E35" s="57" t="s">
        <v>2</v>
      </c>
      <c r="F35" s="57">
        <v>2.152</v>
      </c>
      <c r="G35" s="57">
        <v>291</v>
      </c>
      <c r="H35" s="39">
        <f>SUM(F35*20)</f>
        <v>43.040000000000006</v>
      </c>
      <c r="I35" s="94">
        <f t="shared" si="3"/>
        <v>4.304000000000001</v>
      </c>
    </row>
    <row r="36" spans="2:9" ht="12.75">
      <c r="B36" s="102">
        <v>321039</v>
      </c>
      <c r="C36" s="57" t="s">
        <v>350</v>
      </c>
      <c r="D36" s="57" t="s">
        <v>32</v>
      </c>
      <c r="E36" s="57" t="s">
        <v>2</v>
      </c>
      <c r="F36" s="57">
        <v>2.004</v>
      </c>
      <c r="G36" s="57">
        <v>289</v>
      </c>
      <c r="H36" s="39">
        <f>SUM(F36*20)</f>
        <v>40.08</v>
      </c>
      <c r="I36" s="94">
        <f t="shared" si="3"/>
        <v>4.008</v>
      </c>
    </row>
    <row r="37" spans="2:9" ht="12.75">
      <c r="B37" s="102">
        <v>354002</v>
      </c>
      <c r="C37" s="57" t="s">
        <v>351</v>
      </c>
      <c r="D37" s="57" t="s">
        <v>60</v>
      </c>
      <c r="E37" s="57" t="s">
        <v>2</v>
      </c>
      <c r="F37" s="57">
        <v>1.703</v>
      </c>
      <c r="G37" s="57">
        <v>3292</v>
      </c>
      <c r="H37" s="39">
        <f>SUM(F37*20)</f>
        <v>34.06</v>
      </c>
      <c r="I37" s="94">
        <f t="shared" si="3"/>
        <v>3.4060000000000006</v>
      </c>
    </row>
    <row r="38" spans="2:9" ht="12.75">
      <c r="B38" s="102">
        <v>363003</v>
      </c>
      <c r="C38" s="57" t="s">
        <v>351</v>
      </c>
      <c r="D38" s="57" t="s">
        <v>60</v>
      </c>
      <c r="E38" s="57" t="s">
        <v>2</v>
      </c>
      <c r="F38" s="57">
        <v>1.614</v>
      </c>
      <c r="G38" s="57">
        <v>2713</v>
      </c>
      <c r="H38" s="39">
        <v>32.28</v>
      </c>
      <c r="I38" s="94">
        <v>3</v>
      </c>
    </row>
    <row r="39" spans="2:9" ht="12.75">
      <c r="B39" s="102">
        <v>392001</v>
      </c>
      <c r="C39" s="63" t="s">
        <v>352</v>
      </c>
      <c r="D39" s="63" t="s">
        <v>60</v>
      </c>
      <c r="E39" s="63" t="s">
        <v>2</v>
      </c>
      <c r="F39" s="63">
        <v>0.449</v>
      </c>
      <c r="G39" s="63">
        <v>2711</v>
      </c>
      <c r="H39" s="21">
        <f>SUM(F39*20)</f>
        <v>8.98</v>
      </c>
      <c r="I39" s="94">
        <f t="shared" si="3"/>
        <v>0.8980000000000001</v>
      </c>
    </row>
    <row r="40" spans="2:9" ht="12.75">
      <c r="B40" s="60">
        <v>409008</v>
      </c>
      <c r="C40" s="63" t="s">
        <v>353</v>
      </c>
      <c r="D40" s="63" t="s">
        <v>9</v>
      </c>
      <c r="E40" s="63" t="s">
        <v>6</v>
      </c>
      <c r="F40" s="63">
        <v>3.185</v>
      </c>
      <c r="G40" s="63">
        <v>756</v>
      </c>
      <c r="H40" s="21">
        <f>SUM(F40*13)</f>
        <v>41.405</v>
      </c>
      <c r="I40" s="94">
        <f t="shared" si="3"/>
        <v>4.1405</v>
      </c>
    </row>
    <row r="41" spans="2:9" ht="12.75">
      <c r="B41" s="102">
        <v>500002</v>
      </c>
      <c r="C41" s="57" t="s">
        <v>86</v>
      </c>
      <c r="D41" s="57" t="s">
        <v>32</v>
      </c>
      <c r="E41" s="57" t="s">
        <v>10</v>
      </c>
      <c r="F41" s="57">
        <v>0.858</v>
      </c>
      <c r="G41" s="57">
        <v>3670</v>
      </c>
      <c r="H41" s="21">
        <f aca="true" t="shared" si="4" ref="H41:H54">SUM(F41*10)</f>
        <v>8.58</v>
      </c>
      <c r="I41" s="94">
        <f t="shared" si="3"/>
        <v>0.8580000000000001</v>
      </c>
    </row>
    <row r="42" spans="2:9" ht="12.75">
      <c r="B42" s="102">
        <v>500003</v>
      </c>
      <c r="C42" s="57" t="s">
        <v>86</v>
      </c>
      <c r="D42" s="57" t="s">
        <v>32</v>
      </c>
      <c r="E42" s="57" t="s">
        <v>10</v>
      </c>
      <c r="F42" s="57">
        <v>0.558</v>
      </c>
      <c r="G42" s="57">
        <v>3671</v>
      </c>
      <c r="H42" s="21">
        <f t="shared" si="4"/>
        <v>5.58</v>
      </c>
      <c r="I42" s="94">
        <f t="shared" si="3"/>
        <v>0.558</v>
      </c>
    </row>
    <row r="43" spans="2:9" ht="12.75">
      <c r="B43" s="102">
        <v>500004</v>
      </c>
      <c r="C43" s="57" t="s">
        <v>86</v>
      </c>
      <c r="D43" s="57" t="s">
        <v>9</v>
      </c>
      <c r="E43" s="57" t="s">
        <v>10</v>
      </c>
      <c r="F43" s="57">
        <v>5.251</v>
      </c>
      <c r="G43" s="57">
        <v>3666</v>
      </c>
      <c r="H43" s="21">
        <f t="shared" si="4"/>
        <v>52.510000000000005</v>
      </c>
      <c r="I43" s="94">
        <f t="shared" si="3"/>
        <v>5.251000000000001</v>
      </c>
    </row>
    <row r="44" spans="2:9" ht="12.75">
      <c r="B44" s="102">
        <v>500005</v>
      </c>
      <c r="C44" s="57" t="s">
        <v>86</v>
      </c>
      <c r="D44" s="57" t="s">
        <v>32</v>
      </c>
      <c r="E44" s="57" t="s">
        <v>10</v>
      </c>
      <c r="F44" s="57">
        <v>0.381</v>
      </c>
      <c r="G44" s="57">
        <v>3672</v>
      </c>
      <c r="H44" s="21">
        <f t="shared" si="4"/>
        <v>3.81</v>
      </c>
      <c r="I44" s="95">
        <f t="shared" si="3"/>
        <v>0.381</v>
      </c>
    </row>
    <row r="45" spans="2:9" ht="12.75">
      <c r="B45" s="102">
        <v>500006</v>
      </c>
      <c r="C45" s="57" t="s">
        <v>86</v>
      </c>
      <c r="D45" s="57" t="s">
        <v>32</v>
      </c>
      <c r="E45" s="57" t="s">
        <v>10</v>
      </c>
      <c r="F45" s="57">
        <v>3.694</v>
      </c>
      <c r="G45" s="57">
        <v>3673</v>
      </c>
      <c r="H45" s="21">
        <f t="shared" si="4"/>
        <v>36.94</v>
      </c>
      <c r="I45" s="94">
        <f t="shared" si="3"/>
        <v>3.694</v>
      </c>
    </row>
    <row r="46" spans="2:9" ht="12.75">
      <c r="B46" s="102">
        <v>504001</v>
      </c>
      <c r="C46" s="57" t="s">
        <v>86</v>
      </c>
      <c r="D46" s="57" t="s">
        <v>32</v>
      </c>
      <c r="E46" s="57" t="s">
        <v>10</v>
      </c>
      <c r="F46" s="57">
        <v>0.843</v>
      </c>
      <c r="G46" s="57">
        <v>3674</v>
      </c>
      <c r="H46" s="21">
        <f t="shared" si="4"/>
        <v>8.43</v>
      </c>
      <c r="I46" s="94">
        <f t="shared" si="3"/>
        <v>0.843</v>
      </c>
    </row>
    <row r="47" spans="2:9" ht="12.75">
      <c r="B47" s="102">
        <v>504002</v>
      </c>
      <c r="C47" s="57" t="s">
        <v>86</v>
      </c>
      <c r="D47" s="57" t="s">
        <v>32</v>
      </c>
      <c r="E47" s="57" t="s">
        <v>10</v>
      </c>
      <c r="F47" s="57">
        <v>0.931</v>
      </c>
      <c r="G47" s="57">
        <v>3675</v>
      </c>
      <c r="H47" s="21">
        <f t="shared" si="4"/>
        <v>9.31</v>
      </c>
      <c r="I47" s="94">
        <f t="shared" si="3"/>
        <v>0.931</v>
      </c>
    </row>
    <row r="48" spans="2:9" ht="12.75">
      <c r="B48" s="102">
        <v>504003</v>
      </c>
      <c r="C48" s="57" t="s">
        <v>86</v>
      </c>
      <c r="D48" s="57" t="s">
        <v>32</v>
      </c>
      <c r="E48" s="57" t="s">
        <v>10</v>
      </c>
      <c r="F48" s="57">
        <v>0.644</v>
      </c>
      <c r="G48" s="57">
        <v>3676</v>
      </c>
      <c r="H48" s="21">
        <f t="shared" si="4"/>
        <v>6.44</v>
      </c>
      <c r="I48" s="94">
        <f t="shared" si="3"/>
        <v>0.6440000000000001</v>
      </c>
    </row>
    <row r="49" spans="2:9" ht="12.75">
      <c r="B49" s="102">
        <v>504004</v>
      </c>
      <c r="C49" s="57" t="s">
        <v>86</v>
      </c>
      <c r="D49" s="57" t="s">
        <v>32</v>
      </c>
      <c r="E49" s="57" t="s">
        <v>10</v>
      </c>
      <c r="F49" s="57">
        <v>0.637</v>
      </c>
      <c r="G49" s="57">
        <v>3677</v>
      </c>
      <c r="H49" s="21">
        <f t="shared" si="4"/>
        <v>6.37</v>
      </c>
      <c r="I49" s="94">
        <f t="shared" si="3"/>
        <v>0.637</v>
      </c>
    </row>
    <row r="50" spans="2:9" ht="12.75">
      <c r="B50" s="102">
        <v>504005</v>
      </c>
      <c r="C50" s="57" t="s">
        <v>86</v>
      </c>
      <c r="D50" s="57" t="s">
        <v>32</v>
      </c>
      <c r="E50" s="57" t="s">
        <v>10</v>
      </c>
      <c r="F50" s="57">
        <v>0.574</v>
      </c>
      <c r="G50" s="57">
        <v>3678</v>
      </c>
      <c r="H50" s="21">
        <f t="shared" si="4"/>
        <v>5.739999999999999</v>
      </c>
      <c r="I50" s="94">
        <f t="shared" si="3"/>
        <v>0.574</v>
      </c>
    </row>
    <row r="51" spans="2:9" ht="12.75">
      <c r="B51" s="102">
        <v>504006</v>
      </c>
      <c r="C51" s="57" t="s">
        <v>86</v>
      </c>
      <c r="D51" s="57" t="s">
        <v>32</v>
      </c>
      <c r="E51" s="57" t="s">
        <v>10</v>
      </c>
      <c r="F51" s="57">
        <v>0.61</v>
      </c>
      <c r="G51" s="57">
        <v>3679</v>
      </c>
      <c r="H51" s="21">
        <f t="shared" si="4"/>
        <v>6.1</v>
      </c>
      <c r="I51" s="94">
        <f t="shared" si="3"/>
        <v>0.61</v>
      </c>
    </row>
    <row r="52" spans="2:9" ht="12.75">
      <c r="B52" s="102">
        <v>504007</v>
      </c>
      <c r="C52" s="57" t="s">
        <v>86</v>
      </c>
      <c r="D52" s="57" t="s">
        <v>32</v>
      </c>
      <c r="E52" s="57" t="s">
        <v>10</v>
      </c>
      <c r="F52" s="57">
        <v>0.583</v>
      </c>
      <c r="G52" s="57">
        <v>3680</v>
      </c>
      <c r="H52" s="21">
        <f t="shared" si="4"/>
        <v>5.83</v>
      </c>
      <c r="I52" s="94">
        <f t="shared" si="3"/>
        <v>0.5830000000000001</v>
      </c>
    </row>
    <row r="53" spans="2:9" ht="12.75">
      <c r="B53" s="102">
        <v>504008</v>
      </c>
      <c r="C53" s="57" t="s">
        <v>86</v>
      </c>
      <c r="D53" s="57" t="s">
        <v>32</v>
      </c>
      <c r="E53" s="57" t="s">
        <v>10</v>
      </c>
      <c r="F53" s="57">
        <v>0.762</v>
      </c>
      <c r="G53" s="57">
        <v>3681</v>
      </c>
      <c r="H53" s="21">
        <f t="shared" si="4"/>
        <v>7.62</v>
      </c>
      <c r="I53" s="94">
        <f t="shared" si="3"/>
        <v>0.762</v>
      </c>
    </row>
    <row r="54" spans="2:9" ht="12.75">
      <c r="B54" s="102">
        <v>504009</v>
      </c>
      <c r="C54" s="57" t="s">
        <v>86</v>
      </c>
      <c r="D54" s="57" t="s">
        <v>32</v>
      </c>
      <c r="E54" s="57" t="s">
        <v>10</v>
      </c>
      <c r="F54" s="57">
        <v>1.315</v>
      </c>
      <c r="G54" s="57">
        <v>3683</v>
      </c>
      <c r="H54" s="21">
        <f t="shared" si="4"/>
        <v>13.149999999999999</v>
      </c>
      <c r="I54" s="94">
        <f t="shared" si="3"/>
        <v>1.315</v>
      </c>
    </row>
    <row r="55" spans="2:9" ht="12.75">
      <c r="B55" s="60">
        <v>545011</v>
      </c>
      <c r="C55" s="63" t="s">
        <v>355</v>
      </c>
      <c r="D55" s="63" t="s">
        <v>60</v>
      </c>
      <c r="E55" s="63" t="s">
        <v>6</v>
      </c>
      <c r="F55" s="63">
        <v>6.799</v>
      </c>
      <c r="G55" s="63">
        <v>3220</v>
      </c>
      <c r="H55" s="21">
        <f>SUM(F55*13)</f>
        <v>88.387</v>
      </c>
      <c r="I55" s="94">
        <f>SUM(H55*10%)</f>
        <v>8.838700000000001</v>
      </c>
    </row>
    <row r="56" spans="2:9" ht="12.75">
      <c r="B56" s="56">
        <v>552017</v>
      </c>
      <c r="C56" s="57" t="s">
        <v>354</v>
      </c>
      <c r="D56" s="57" t="s">
        <v>60</v>
      </c>
      <c r="E56" s="57" t="s">
        <v>2</v>
      </c>
      <c r="F56" s="57">
        <v>0.257</v>
      </c>
      <c r="G56" s="57">
        <v>3700</v>
      </c>
      <c r="H56" s="21">
        <f>SUM(F56*20)</f>
        <v>5.140000000000001</v>
      </c>
      <c r="I56" s="94">
        <f>SUM(H56*10%)</f>
        <v>0.5140000000000001</v>
      </c>
    </row>
    <row r="57" spans="2:9" ht="12.75">
      <c r="B57" s="56">
        <v>572014</v>
      </c>
      <c r="C57" s="57" t="s">
        <v>354</v>
      </c>
      <c r="D57" s="57" t="s">
        <v>9</v>
      </c>
      <c r="E57" s="57" t="s">
        <v>66</v>
      </c>
      <c r="F57" s="57">
        <v>1.885</v>
      </c>
      <c r="G57" s="57">
        <v>3360</v>
      </c>
      <c r="H57" s="22">
        <f>SUM(F57*18)</f>
        <v>33.93</v>
      </c>
      <c r="I57" s="94">
        <f aca="true" t="shared" si="5" ref="I57:I85">SUM(H57*10%)</f>
        <v>3.3930000000000002</v>
      </c>
    </row>
    <row r="58" spans="2:9" ht="12.75">
      <c r="B58" s="56">
        <v>573006</v>
      </c>
      <c r="C58" s="57" t="s">
        <v>354</v>
      </c>
      <c r="D58" s="57" t="s">
        <v>60</v>
      </c>
      <c r="E58" s="57" t="s">
        <v>23</v>
      </c>
      <c r="F58" s="57">
        <v>0.12</v>
      </c>
      <c r="G58" s="57">
        <v>4343</v>
      </c>
      <c r="H58" s="21">
        <f>SUM(F58*12)</f>
        <v>1.44</v>
      </c>
      <c r="I58" s="95">
        <f t="shared" si="5"/>
        <v>0.144</v>
      </c>
    </row>
    <row r="59" spans="2:9" ht="12.75">
      <c r="B59" s="56">
        <v>579005</v>
      </c>
      <c r="C59" s="57" t="s">
        <v>354</v>
      </c>
      <c r="D59" s="57" t="s">
        <v>9</v>
      </c>
      <c r="E59" s="57" t="s">
        <v>66</v>
      </c>
      <c r="F59" s="57">
        <v>0.372</v>
      </c>
      <c r="G59" s="57">
        <v>3361</v>
      </c>
      <c r="H59" s="22">
        <f>SUM(F59*18)</f>
        <v>6.696</v>
      </c>
      <c r="I59" s="94">
        <f t="shared" si="5"/>
        <v>0.6696</v>
      </c>
    </row>
    <row r="60" spans="2:9" ht="12.75">
      <c r="B60" s="56">
        <v>585001</v>
      </c>
      <c r="C60" s="57" t="s">
        <v>374</v>
      </c>
      <c r="D60" s="57" t="s">
        <v>32</v>
      </c>
      <c r="E60" s="57" t="s">
        <v>11</v>
      </c>
      <c r="F60" s="57">
        <v>2.42</v>
      </c>
      <c r="G60" s="57">
        <v>3701</v>
      </c>
      <c r="H60" s="21">
        <f>SUM(F60*15)</f>
        <v>36.3</v>
      </c>
      <c r="I60" s="94">
        <f t="shared" si="5"/>
        <v>3.63</v>
      </c>
    </row>
    <row r="61" spans="2:9" ht="12.75">
      <c r="B61" s="56">
        <v>585012</v>
      </c>
      <c r="C61" s="57" t="s">
        <v>375</v>
      </c>
      <c r="D61" s="57" t="s">
        <v>32</v>
      </c>
      <c r="E61" s="57" t="s">
        <v>23</v>
      </c>
      <c r="F61" s="57">
        <v>1.193</v>
      </c>
      <c r="G61" s="57">
        <v>3693</v>
      </c>
      <c r="H61" s="21">
        <f>SUM(F61*12)</f>
        <v>14.316</v>
      </c>
      <c r="I61" s="94">
        <f t="shared" si="5"/>
        <v>1.4316000000000002</v>
      </c>
    </row>
    <row r="62" spans="2:9" ht="12.75">
      <c r="B62" s="56">
        <v>585014</v>
      </c>
      <c r="C62" s="57" t="s">
        <v>374</v>
      </c>
      <c r="D62" s="57" t="s">
        <v>32</v>
      </c>
      <c r="E62" s="57" t="s">
        <v>23</v>
      </c>
      <c r="F62" s="57">
        <v>0.698</v>
      </c>
      <c r="G62" s="57">
        <v>3694</v>
      </c>
      <c r="H62" s="21">
        <f>SUM(F62*12)</f>
        <v>8.376</v>
      </c>
      <c r="I62" s="94">
        <f t="shared" si="5"/>
        <v>0.8376</v>
      </c>
    </row>
    <row r="63" spans="2:9" ht="12.75">
      <c r="B63" s="56">
        <v>585017</v>
      </c>
      <c r="C63" s="57" t="s">
        <v>376</v>
      </c>
      <c r="D63" s="57" t="s">
        <v>32</v>
      </c>
      <c r="E63" s="57" t="s">
        <v>11</v>
      </c>
      <c r="F63" s="57">
        <v>0.327</v>
      </c>
      <c r="G63" s="57">
        <v>3056</v>
      </c>
      <c r="H63" s="21">
        <f>SUM(F63*15)</f>
        <v>4.905</v>
      </c>
      <c r="I63" s="95">
        <f t="shared" si="5"/>
        <v>0.49050000000000005</v>
      </c>
    </row>
    <row r="64" spans="2:9" ht="12.75">
      <c r="B64" s="56">
        <v>585022</v>
      </c>
      <c r="C64" s="57" t="s">
        <v>377</v>
      </c>
      <c r="D64" s="57" t="s">
        <v>32</v>
      </c>
      <c r="E64" s="57" t="s">
        <v>23</v>
      </c>
      <c r="F64" s="57">
        <v>0.359</v>
      </c>
      <c r="G64" s="57">
        <v>3695</v>
      </c>
      <c r="H64" s="21">
        <f>SUM(F64*12)</f>
        <v>4.308</v>
      </c>
      <c r="I64" s="95">
        <f t="shared" si="5"/>
        <v>0.4308</v>
      </c>
    </row>
    <row r="65" spans="2:9" ht="12.75">
      <c r="B65" s="56">
        <v>585023</v>
      </c>
      <c r="C65" s="57" t="s">
        <v>374</v>
      </c>
      <c r="D65" s="57" t="s">
        <v>32</v>
      </c>
      <c r="E65" s="57" t="s">
        <v>23</v>
      </c>
      <c r="F65" s="57">
        <v>0.316</v>
      </c>
      <c r="G65" s="57">
        <v>3696</v>
      </c>
      <c r="H65" s="21">
        <f>SUM(F65*12)</f>
        <v>3.792</v>
      </c>
      <c r="I65" s="95">
        <f t="shared" si="5"/>
        <v>0.3792</v>
      </c>
    </row>
    <row r="66" spans="2:9" ht="12.75">
      <c r="B66" s="56">
        <v>595045</v>
      </c>
      <c r="C66" s="57" t="s">
        <v>354</v>
      </c>
      <c r="D66" s="57" t="s">
        <v>9</v>
      </c>
      <c r="E66" s="57" t="s">
        <v>66</v>
      </c>
      <c r="F66" s="57">
        <v>0.75</v>
      </c>
      <c r="G66" s="57">
        <v>3702</v>
      </c>
      <c r="H66" s="22">
        <f>SUM(F66*18)</f>
        <v>13.5</v>
      </c>
      <c r="I66" s="94">
        <f t="shared" si="5"/>
        <v>1.35</v>
      </c>
    </row>
    <row r="67" spans="2:9" s="2" customFormat="1" ht="12.75">
      <c r="B67" s="60">
        <v>597009</v>
      </c>
      <c r="C67" s="63" t="s">
        <v>354</v>
      </c>
      <c r="D67" s="63" t="s">
        <v>9</v>
      </c>
      <c r="E67" s="63" t="s">
        <v>66</v>
      </c>
      <c r="F67" s="63">
        <v>0.91</v>
      </c>
      <c r="G67" s="63">
        <v>3703</v>
      </c>
      <c r="H67" s="21">
        <f>SUM(F67*18)</f>
        <v>16.38</v>
      </c>
      <c r="I67" s="123">
        <f t="shared" si="5"/>
        <v>1.638</v>
      </c>
    </row>
    <row r="68" spans="2:9" ht="12.75">
      <c r="B68" s="56">
        <v>600053</v>
      </c>
      <c r="C68" s="57" t="s">
        <v>356</v>
      </c>
      <c r="D68" s="57" t="s">
        <v>9</v>
      </c>
      <c r="E68" s="57" t="s">
        <v>66</v>
      </c>
      <c r="F68" s="57">
        <v>4.492</v>
      </c>
      <c r="G68" s="57">
        <v>4344</v>
      </c>
      <c r="H68" s="22">
        <f>SUM(F68*18)</f>
        <v>80.856</v>
      </c>
      <c r="I68" s="94">
        <f t="shared" si="5"/>
        <v>8.0856</v>
      </c>
    </row>
    <row r="69" spans="2:9" ht="12.75">
      <c r="B69" s="56">
        <v>616009</v>
      </c>
      <c r="C69" s="57" t="s">
        <v>341</v>
      </c>
      <c r="D69" s="57" t="s">
        <v>9</v>
      </c>
      <c r="E69" s="57" t="s">
        <v>23</v>
      </c>
      <c r="F69" s="57">
        <v>1.97</v>
      </c>
      <c r="G69" s="57">
        <v>3266</v>
      </c>
      <c r="H69" s="21">
        <f>SUM(F69*12)</f>
        <v>23.64</v>
      </c>
      <c r="I69" s="94">
        <f t="shared" si="5"/>
        <v>2.3640000000000003</v>
      </c>
    </row>
    <row r="70" spans="2:9" ht="12.75">
      <c r="B70" s="56">
        <v>616011</v>
      </c>
      <c r="C70" s="57" t="s">
        <v>341</v>
      </c>
      <c r="D70" s="57" t="s">
        <v>9</v>
      </c>
      <c r="E70" s="57" t="s">
        <v>11</v>
      </c>
      <c r="F70" s="57">
        <v>0.667</v>
      </c>
      <c r="G70" s="57">
        <v>3704</v>
      </c>
      <c r="H70" s="21">
        <f>SUM(F70*15)</f>
        <v>10.005</v>
      </c>
      <c r="I70" s="94">
        <f t="shared" si="5"/>
        <v>1.0005000000000002</v>
      </c>
    </row>
    <row r="71" spans="2:9" ht="12.75">
      <c r="B71" s="56">
        <v>617103</v>
      </c>
      <c r="C71" s="57" t="s">
        <v>357</v>
      </c>
      <c r="D71" s="57" t="s">
        <v>9</v>
      </c>
      <c r="E71" s="57" t="s">
        <v>23</v>
      </c>
      <c r="F71" s="57">
        <v>1.739</v>
      </c>
      <c r="G71" s="57">
        <v>3705</v>
      </c>
      <c r="H71" s="21">
        <f>SUM(F71*12)</f>
        <v>20.868000000000002</v>
      </c>
      <c r="I71" s="94">
        <f t="shared" si="5"/>
        <v>2.0868</v>
      </c>
    </row>
    <row r="72" spans="2:9" ht="12.75">
      <c r="B72" s="56">
        <v>617124</v>
      </c>
      <c r="C72" s="57" t="s">
        <v>354</v>
      </c>
      <c r="D72" s="57" t="s">
        <v>9</v>
      </c>
      <c r="E72" s="57" t="s">
        <v>11</v>
      </c>
      <c r="F72" s="57">
        <v>0.346</v>
      </c>
      <c r="G72" s="57">
        <v>3706</v>
      </c>
      <c r="H72" s="21">
        <f>SUM(F72*15)</f>
        <v>5.1899999999999995</v>
      </c>
      <c r="I72" s="94">
        <f t="shared" si="5"/>
        <v>0.519</v>
      </c>
    </row>
    <row r="73" spans="2:9" ht="12.75">
      <c r="B73" s="56">
        <v>617127</v>
      </c>
      <c r="C73" s="57" t="s">
        <v>354</v>
      </c>
      <c r="D73" s="57" t="s">
        <v>9</v>
      </c>
      <c r="E73" s="57" t="s">
        <v>11</v>
      </c>
      <c r="F73" s="57">
        <v>0.045</v>
      </c>
      <c r="G73" s="57">
        <v>3708</v>
      </c>
      <c r="H73" s="21">
        <f>SUM(F73*15)</f>
        <v>0.6749999999999999</v>
      </c>
      <c r="I73" s="95">
        <f t="shared" si="5"/>
        <v>0.06749999999999999</v>
      </c>
    </row>
    <row r="74" spans="2:9" ht="12.75">
      <c r="B74" s="56">
        <v>621013</v>
      </c>
      <c r="C74" s="57" t="s">
        <v>354</v>
      </c>
      <c r="D74" s="57" t="s">
        <v>9</v>
      </c>
      <c r="E74" s="57" t="s">
        <v>23</v>
      </c>
      <c r="F74" s="57">
        <v>0.752</v>
      </c>
      <c r="G74" s="57">
        <v>3709</v>
      </c>
      <c r="H74" s="21">
        <f>SUM(F74*12)</f>
        <v>9.024000000000001</v>
      </c>
      <c r="I74" s="94">
        <f t="shared" si="5"/>
        <v>0.9024000000000001</v>
      </c>
    </row>
    <row r="75" spans="2:9" ht="12.75">
      <c r="B75" s="56">
        <v>621014</v>
      </c>
      <c r="C75" s="57" t="s">
        <v>354</v>
      </c>
      <c r="D75" s="57" t="s">
        <v>9</v>
      </c>
      <c r="E75" s="57" t="s">
        <v>23</v>
      </c>
      <c r="F75" s="57">
        <v>0.692</v>
      </c>
      <c r="G75" s="57">
        <v>3714</v>
      </c>
      <c r="H75" s="21">
        <f>SUM(F75*12)</f>
        <v>8.303999999999998</v>
      </c>
      <c r="I75" s="94">
        <f t="shared" si="5"/>
        <v>0.8303999999999999</v>
      </c>
    </row>
    <row r="76" spans="2:9" ht="12.75">
      <c r="B76" s="56">
        <v>621015</v>
      </c>
      <c r="C76" s="57" t="s">
        <v>354</v>
      </c>
      <c r="D76" s="57" t="s">
        <v>9</v>
      </c>
      <c r="E76" s="57" t="s">
        <v>23</v>
      </c>
      <c r="F76" s="57">
        <v>0.465</v>
      </c>
      <c r="G76" s="57">
        <v>3715</v>
      </c>
      <c r="H76" s="21">
        <f>SUM(F76*12)</f>
        <v>5.58</v>
      </c>
      <c r="I76" s="94">
        <f t="shared" si="5"/>
        <v>0.558</v>
      </c>
    </row>
    <row r="77" spans="2:9" ht="12.75">
      <c r="B77" s="56">
        <v>638011</v>
      </c>
      <c r="C77" s="57" t="s">
        <v>356</v>
      </c>
      <c r="D77" s="57" t="s">
        <v>60</v>
      </c>
      <c r="E77" s="57" t="s">
        <v>11</v>
      </c>
      <c r="F77" s="57">
        <v>1.365</v>
      </c>
      <c r="G77" s="57">
        <v>3362</v>
      </c>
      <c r="H77" s="21">
        <f>SUM(F77*15)</f>
        <v>20.475</v>
      </c>
      <c r="I77" s="94">
        <f t="shared" si="5"/>
        <v>2.0475000000000003</v>
      </c>
    </row>
    <row r="78" spans="2:9" ht="12.75">
      <c r="B78" s="56">
        <v>647052</v>
      </c>
      <c r="C78" s="57" t="s">
        <v>358</v>
      </c>
      <c r="D78" s="57" t="s">
        <v>9</v>
      </c>
      <c r="E78" s="57" t="s">
        <v>2</v>
      </c>
      <c r="F78" s="57">
        <v>0.08</v>
      </c>
      <c r="G78" s="57">
        <v>3716</v>
      </c>
      <c r="H78" s="21">
        <f>SUM(F78*20)</f>
        <v>1.6</v>
      </c>
      <c r="I78" s="95">
        <f t="shared" si="5"/>
        <v>0.16000000000000003</v>
      </c>
    </row>
    <row r="79" spans="2:9" ht="12.75">
      <c r="B79" s="56">
        <v>648055</v>
      </c>
      <c r="C79" s="57" t="s">
        <v>359</v>
      </c>
      <c r="D79" s="57" t="s">
        <v>9</v>
      </c>
      <c r="E79" s="57" t="s">
        <v>6</v>
      </c>
      <c r="F79" s="57">
        <v>0.396</v>
      </c>
      <c r="G79" s="57">
        <v>763</v>
      </c>
      <c r="H79" s="21">
        <f>SUM(F79*13)</f>
        <v>5.148000000000001</v>
      </c>
      <c r="I79" s="94">
        <f t="shared" si="5"/>
        <v>0.5148</v>
      </c>
    </row>
    <row r="80" spans="2:9" ht="12.75">
      <c r="B80" s="56">
        <v>734013</v>
      </c>
      <c r="C80" s="57" t="s">
        <v>360</v>
      </c>
      <c r="D80" s="57" t="s">
        <v>9</v>
      </c>
      <c r="E80" s="57" t="s">
        <v>11</v>
      </c>
      <c r="F80" s="57">
        <v>1.272</v>
      </c>
      <c r="G80" s="57">
        <v>2957</v>
      </c>
      <c r="H80" s="21">
        <f>SUM(F80*15)</f>
        <v>19.080000000000002</v>
      </c>
      <c r="I80" s="94">
        <f t="shared" si="5"/>
        <v>1.9080000000000004</v>
      </c>
    </row>
    <row r="81" spans="2:9" ht="12.75">
      <c r="B81" s="56">
        <v>734037</v>
      </c>
      <c r="C81" s="57" t="s">
        <v>361</v>
      </c>
      <c r="D81" s="57" t="s">
        <v>9</v>
      </c>
      <c r="E81" s="57" t="s">
        <v>11</v>
      </c>
      <c r="F81" s="57">
        <v>0.445</v>
      </c>
      <c r="G81" s="57">
        <v>2960</v>
      </c>
      <c r="H81" s="21">
        <f>SUM(F81*15)</f>
        <v>6.675</v>
      </c>
      <c r="I81" s="94">
        <f t="shared" si="5"/>
        <v>0.6675</v>
      </c>
    </row>
    <row r="82" spans="2:9" ht="12.75">
      <c r="B82" s="56">
        <v>734050</v>
      </c>
      <c r="C82" s="57" t="s">
        <v>361</v>
      </c>
      <c r="D82" s="57" t="s">
        <v>9</v>
      </c>
      <c r="E82" s="57" t="s">
        <v>11</v>
      </c>
      <c r="F82" s="57">
        <v>0.032</v>
      </c>
      <c r="G82" s="57">
        <v>2964</v>
      </c>
      <c r="H82" s="21">
        <f>SUM(F82*15)</f>
        <v>0.48</v>
      </c>
      <c r="I82" s="96">
        <f t="shared" si="5"/>
        <v>0.048</v>
      </c>
    </row>
    <row r="83" spans="2:9" ht="12.75">
      <c r="B83" s="56">
        <v>734053</v>
      </c>
      <c r="C83" s="57" t="s">
        <v>362</v>
      </c>
      <c r="D83" s="57" t="s">
        <v>9</v>
      </c>
      <c r="E83" s="57" t="s">
        <v>11</v>
      </c>
      <c r="F83" s="57">
        <v>0.542</v>
      </c>
      <c r="G83" s="57">
        <v>2965</v>
      </c>
      <c r="H83" s="21">
        <f>SUM(F83*15)</f>
        <v>8.13</v>
      </c>
      <c r="I83" s="94">
        <f t="shared" si="5"/>
        <v>0.8130000000000002</v>
      </c>
    </row>
    <row r="84" spans="2:9" ht="12.75">
      <c r="B84" s="56">
        <v>975042</v>
      </c>
      <c r="C84" s="57" t="s">
        <v>354</v>
      </c>
      <c r="D84" s="57" t="s">
        <v>32</v>
      </c>
      <c r="E84" s="57" t="s">
        <v>66</v>
      </c>
      <c r="F84" s="57">
        <v>0.565</v>
      </c>
      <c r="G84" s="57">
        <v>3717</v>
      </c>
      <c r="H84" s="22">
        <f aca="true" t="shared" si="6" ref="H84:H91">SUM(F84*18)</f>
        <v>10.169999999999998</v>
      </c>
      <c r="I84" s="94">
        <f t="shared" si="5"/>
        <v>1.017</v>
      </c>
    </row>
    <row r="85" spans="2:9" ht="12.75">
      <c r="B85" s="56">
        <v>975066</v>
      </c>
      <c r="C85" s="57" t="s">
        <v>354</v>
      </c>
      <c r="D85" s="57" t="s">
        <v>32</v>
      </c>
      <c r="E85" s="57" t="s">
        <v>66</v>
      </c>
      <c r="F85" s="57">
        <v>0.622</v>
      </c>
      <c r="G85" s="57">
        <v>3718</v>
      </c>
      <c r="H85" s="22">
        <f t="shared" si="6"/>
        <v>11.196</v>
      </c>
      <c r="I85" s="94">
        <f t="shared" si="5"/>
        <v>1.1196</v>
      </c>
    </row>
    <row r="86" spans="2:9" ht="12.75">
      <c r="B86" s="56">
        <v>975072</v>
      </c>
      <c r="C86" s="57" t="s">
        <v>354</v>
      </c>
      <c r="D86" s="57" t="s">
        <v>32</v>
      </c>
      <c r="E86" s="57" t="s">
        <v>66</v>
      </c>
      <c r="F86" s="57">
        <v>0.536</v>
      </c>
      <c r="G86" s="57">
        <v>3719</v>
      </c>
      <c r="H86" s="22">
        <f t="shared" si="6"/>
        <v>9.648</v>
      </c>
      <c r="I86" s="94">
        <f aca="true" t="shared" si="7" ref="I86:I91">SUM(H86*10%)</f>
        <v>0.9648</v>
      </c>
    </row>
    <row r="87" spans="2:9" ht="12.75">
      <c r="B87" s="56">
        <v>975091</v>
      </c>
      <c r="C87" s="57" t="s">
        <v>354</v>
      </c>
      <c r="D87" s="57" t="s">
        <v>32</v>
      </c>
      <c r="E87" s="57" t="s">
        <v>66</v>
      </c>
      <c r="F87" s="57">
        <v>0.646</v>
      </c>
      <c r="G87" s="57">
        <v>3720</v>
      </c>
      <c r="H87" s="22">
        <f t="shared" si="6"/>
        <v>11.628</v>
      </c>
      <c r="I87" s="94">
        <f t="shared" si="7"/>
        <v>1.1628</v>
      </c>
    </row>
    <row r="88" spans="2:9" ht="12.75">
      <c r="B88" s="56">
        <v>975099</v>
      </c>
      <c r="C88" s="57" t="s">
        <v>354</v>
      </c>
      <c r="D88" s="57" t="s">
        <v>32</v>
      </c>
      <c r="E88" s="57" t="s">
        <v>66</v>
      </c>
      <c r="F88" s="57">
        <v>0.512</v>
      </c>
      <c r="G88" s="57">
        <v>3710</v>
      </c>
      <c r="H88" s="22">
        <f t="shared" si="6"/>
        <v>9.216000000000001</v>
      </c>
      <c r="I88" s="94">
        <f t="shared" si="7"/>
        <v>0.9216000000000002</v>
      </c>
    </row>
    <row r="89" spans="2:9" ht="12.75">
      <c r="B89" s="56">
        <v>976001</v>
      </c>
      <c r="C89" s="57" t="s">
        <v>354</v>
      </c>
      <c r="D89" s="57" t="s">
        <v>32</v>
      </c>
      <c r="E89" s="57" t="s">
        <v>66</v>
      </c>
      <c r="F89" s="57">
        <v>1.239</v>
      </c>
      <c r="G89" s="57">
        <v>3711</v>
      </c>
      <c r="H89" s="22">
        <f t="shared" si="6"/>
        <v>22.302000000000003</v>
      </c>
      <c r="I89" s="94">
        <f t="shared" si="7"/>
        <v>2.2302000000000004</v>
      </c>
    </row>
    <row r="90" spans="2:9" ht="12.75">
      <c r="B90" s="56">
        <v>976005</v>
      </c>
      <c r="C90" s="57" t="s">
        <v>354</v>
      </c>
      <c r="D90" s="57" t="s">
        <v>32</v>
      </c>
      <c r="E90" s="57" t="s">
        <v>66</v>
      </c>
      <c r="F90" s="57">
        <v>1.117</v>
      </c>
      <c r="G90" s="57">
        <v>3712</v>
      </c>
      <c r="H90" s="22">
        <f t="shared" si="6"/>
        <v>20.106</v>
      </c>
      <c r="I90" s="94">
        <f t="shared" si="7"/>
        <v>2.0106</v>
      </c>
    </row>
    <row r="91" spans="2:9" ht="12.75">
      <c r="B91" s="56">
        <v>976011</v>
      </c>
      <c r="C91" s="57" t="s">
        <v>354</v>
      </c>
      <c r="D91" s="57" t="s">
        <v>32</v>
      </c>
      <c r="E91" s="57" t="s">
        <v>66</v>
      </c>
      <c r="F91" s="57">
        <v>1.083</v>
      </c>
      <c r="G91" s="57">
        <v>3713</v>
      </c>
      <c r="H91" s="22">
        <f t="shared" si="6"/>
        <v>19.494</v>
      </c>
      <c r="I91" s="94">
        <f t="shared" si="7"/>
        <v>1.9494</v>
      </c>
    </row>
    <row r="92" spans="2:9" ht="12.75">
      <c r="B92" s="105"/>
      <c r="C92" s="103"/>
      <c r="D92" s="60" t="s">
        <v>370</v>
      </c>
      <c r="E92" s="103"/>
      <c r="F92" s="104">
        <f>SUM(F7:F91)</f>
        <v>102.568</v>
      </c>
      <c r="G92" s="103"/>
      <c r="H92" s="103"/>
      <c r="I92" s="10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ghhfh</dc:creator>
  <cp:keywords/>
  <dc:description/>
  <cp:lastModifiedBy>admin</cp:lastModifiedBy>
  <cp:lastPrinted>2015-02-04T09:25:11Z</cp:lastPrinted>
  <dcterms:created xsi:type="dcterms:W3CDTF">2014-03-25T09:45:45Z</dcterms:created>
  <dcterms:modified xsi:type="dcterms:W3CDTF">2015-02-04T09:25:38Z</dcterms:modified>
  <cp:category/>
  <cp:version/>
  <cp:contentType/>
  <cp:contentStatus/>
</cp:coreProperties>
</file>